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autoCompressPictures="0"/>
  <bookViews>
    <workbookView xWindow="7020" yWindow="240" windowWidth="24975" windowHeight="11550" tabRatio="793" activeTab="1"/>
  </bookViews>
  <sheets>
    <sheet name="Dissemination Metrics" sheetId="1" r:id="rId1"/>
    <sheet name="4.3.1" sheetId="2" r:id="rId2"/>
    <sheet name="4.3.2" sheetId="22" r:id="rId3"/>
    <sheet name="4.3.3" sheetId="23" r:id="rId4"/>
    <sheet name="4.3.4" sheetId="24" r:id="rId5"/>
    <sheet name="4.3.5" sheetId="25" r:id="rId6"/>
    <sheet name="4.3.6" sheetId="26" r:id="rId7"/>
    <sheet name="4.3.7" sheetId="8" r:id="rId8"/>
    <sheet name="Milestones" sheetId="27" r:id="rId9"/>
    <sheet name="EVAL" sheetId="28" r:id="rId10"/>
    <sheet name="Sheet1" sheetId="29" r:id="rId11"/>
  </sheets>
  <definedNames>
    <definedName name="_Toc34152053" localSheetId="2">#REF!</definedName>
    <definedName name="_Toc34152053" localSheetId="3">#REF!</definedName>
    <definedName name="_Toc34152053" localSheetId="4">#REF!</definedName>
    <definedName name="_Toc34152053" localSheetId="5">#REF!</definedName>
    <definedName name="_Toc34152053" localSheetId="6">#REF!</definedName>
    <definedName name="_Toc34152053">#REF!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9" i="2" l="1"/>
  <c r="B105" i="8" l="1"/>
  <c r="B3" i="8"/>
  <c r="C42" i="25"/>
  <c r="B7" i="25"/>
  <c r="B6" i="25"/>
  <c r="C36" i="24"/>
  <c r="B7" i="24"/>
  <c r="B6" i="24"/>
  <c r="C37" i="26"/>
  <c r="B7" i="23"/>
  <c r="B6" i="23"/>
  <c r="C51" i="23"/>
  <c r="B7" i="22"/>
  <c r="C37" i="22"/>
  <c r="C34" i="22"/>
  <c r="B6" i="22"/>
  <c r="C30" i="22"/>
  <c r="B5" i="22"/>
  <c r="C40" i="2"/>
  <c r="B79" i="8"/>
  <c r="C34" i="26"/>
  <c r="C33" i="25"/>
  <c r="C33" i="24"/>
  <c r="C44" i="23"/>
  <c r="C37" i="2"/>
  <c r="B4" i="2"/>
  <c r="C34" i="2"/>
  <c r="B5" i="2" s="1"/>
  <c r="C5" i="27"/>
  <c r="C4" i="27"/>
  <c r="B5" i="27"/>
  <c r="B4" i="27"/>
  <c r="A5" i="27"/>
  <c r="A4" i="27"/>
  <c r="C3" i="27"/>
  <c r="C2" i="27"/>
  <c r="B3" i="27"/>
  <c r="A3" i="27"/>
  <c r="A1" i="22"/>
  <c r="B55" i="8"/>
  <c r="C30" i="26"/>
  <c r="B5" i="26"/>
  <c r="C30" i="25"/>
  <c r="B5" i="25"/>
  <c r="C30" i="24"/>
  <c r="B5" i="24"/>
  <c r="C38" i="23"/>
  <c r="B5" i="23"/>
  <c r="C28" i="23"/>
  <c r="B4" i="23"/>
  <c r="A20" i="26"/>
  <c r="A5" i="26"/>
  <c r="A6" i="26"/>
  <c r="A7" i="26"/>
  <c r="A8" i="26"/>
  <c r="A9" i="26"/>
  <c r="A10" i="26"/>
  <c r="A11" i="26"/>
  <c r="A12" i="26"/>
  <c r="A13" i="26"/>
  <c r="A14" i="26"/>
  <c r="A15" i="26"/>
  <c r="A16" i="26"/>
  <c r="A17" i="26"/>
  <c r="A18" i="26"/>
  <c r="A19" i="26"/>
  <c r="A4" i="26"/>
  <c r="C27" i="26"/>
  <c r="B4" i="26"/>
  <c r="A20" i="25"/>
  <c r="A5" i="25"/>
  <c r="A6" i="25"/>
  <c r="A7" i="25"/>
  <c r="A8" i="25"/>
  <c r="A9" i="25"/>
  <c r="A10" i="25"/>
  <c r="A11" i="25"/>
  <c r="A12" i="25"/>
  <c r="A13" i="25"/>
  <c r="A14" i="25"/>
  <c r="A15" i="25"/>
  <c r="A16" i="25"/>
  <c r="A17" i="25"/>
  <c r="A18" i="25"/>
  <c r="A19" i="25"/>
  <c r="A4" i="25"/>
  <c r="C27" i="25"/>
  <c r="B4" i="25"/>
  <c r="A20" i="24"/>
  <c r="A5" i="24"/>
  <c r="A6" i="24"/>
  <c r="A7" i="24"/>
  <c r="A8" i="24"/>
  <c r="A9" i="24"/>
  <c r="A10" i="24"/>
  <c r="A11" i="24"/>
  <c r="A12" i="24"/>
  <c r="A13" i="24"/>
  <c r="A14" i="24"/>
  <c r="A15" i="24"/>
  <c r="A16" i="24"/>
  <c r="A17" i="24"/>
  <c r="A18" i="24"/>
  <c r="A19" i="24"/>
  <c r="A4" i="24"/>
  <c r="B4" i="24"/>
  <c r="A20" i="23"/>
  <c r="A5" i="23"/>
  <c r="A6" i="23"/>
  <c r="A7" i="23"/>
  <c r="A8" i="23"/>
  <c r="A9" i="23"/>
  <c r="A10" i="23"/>
  <c r="A11" i="23"/>
  <c r="A12" i="23"/>
  <c r="A13" i="23"/>
  <c r="A14" i="23"/>
  <c r="A15" i="23"/>
  <c r="A16" i="23"/>
  <c r="A17" i="23"/>
  <c r="A18" i="23"/>
  <c r="A19" i="23"/>
  <c r="A4" i="23"/>
  <c r="A20" i="22"/>
  <c r="A5" i="22"/>
  <c r="A6" i="22"/>
  <c r="A7" i="22"/>
  <c r="A8" i="22"/>
  <c r="A9" i="22"/>
  <c r="A10" i="22"/>
  <c r="A11" i="22"/>
  <c r="A12" i="22"/>
  <c r="A13" i="22"/>
  <c r="A14" i="22"/>
  <c r="A15" i="22"/>
  <c r="A16" i="22"/>
  <c r="A17" i="22"/>
  <c r="A18" i="22"/>
  <c r="A19" i="22"/>
  <c r="A4" i="22"/>
  <c r="C27" i="22"/>
  <c r="B4" i="22"/>
  <c r="C4" i="2"/>
  <c r="B30" i="8"/>
  <c r="C16" i="22"/>
  <c r="C9" i="25"/>
  <c r="C4" i="26"/>
  <c r="C6" i="26"/>
  <c r="C7" i="26"/>
  <c r="C8" i="26"/>
  <c r="C9" i="26"/>
  <c r="C10" i="26"/>
  <c r="C11" i="26"/>
  <c r="C12" i="26"/>
  <c r="C13" i="26"/>
  <c r="C14" i="26"/>
  <c r="C15" i="26"/>
  <c r="C16" i="26"/>
  <c r="C17" i="26"/>
  <c r="C18" i="26"/>
  <c r="C19" i="26"/>
  <c r="C5" i="24"/>
  <c r="B21" i="24"/>
  <c r="C21" i="24"/>
  <c r="C6" i="24"/>
  <c r="C8" i="24"/>
  <c r="C10" i="24"/>
  <c r="C11" i="24"/>
  <c r="C12" i="24"/>
  <c r="C13" i="24"/>
  <c r="C14" i="24"/>
  <c r="C15" i="24"/>
  <c r="C16" i="24"/>
  <c r="C17" i="24"/>
  <c r="C18" i="24"/>
  <c r="C19" i="24"/>
  <c r="C7" i="24"/>
  <c r="C4" i="22"/>
  <c r="C5" i="22"/>
  <c r="C6" i="22"/>
  <c r="C7" i="22"/>
  <c r="C8" i="22"/>
  <c r="C9" i="22"/>
  <c r="C10" i="22"/>
  <c r="C11" i="22"/>
  <c r="C12" i="22"/>
  <c r="C13" i="22"/>
  <c r="C14" i="22"/>
  <c r="C15" i="22"/>
  <c r="C17" i="22"/>
  <c r="C18" i="22"/>
  <c r="C19" i="22"/>
  <c r="C4" i="25"/>
  <c r="C6" i="25"/>
  <c r="C7" i="25"/>
  <c r="C10" i="25"/>
  <c r="C11" i="25"/>
  <c r="C12" i="25"/>
  <c r="C13" i="25"/>
  <c r="C14" i="25"/>
  <c r="C15" i="25"/>
  <c r="C16" i="25"/>
  <c r="C8" i="25"/>
  <c r="C18" i="25"/>
  <c r="C19" i="25"/>
  <c r="C17" i="25"/>
  <c r="C4" i="23"/>
  <c r="C10" i="23"/>
  <c r="C11" i="23"/>
  <c r="C12" i="23"/>
  <c r="C13" i="23"/>
  <c r="C14" i="23"/>
  <c r="C15" i="23"/>
  <c r="C16" i="23"/>
  <c r="C17" i="23"/>
  <c r="C18" i="23"/>
  <c r="C19" i="23"/>
  <c r="B1" i="26"/>
  <c r="B2" i="27"/>
  <c r="A2" i="27"/>
  <c r="B2" i="8"/>
  <c r="B1" i="8"/>
  <c r="C1" i="8"/>
  <c r="A1" i="8"/>
  <c r="B2" i="26"/>
  <c r="A1" i="26"/>
  <c r="A1" i="25"/>
  <c r="B1" i="25"/>
  <c r="B2" i="25"/>
  <c r="A1" i="24"/>
  <c r="B1" i="24"/>
  <c r="B2" i="24"/>
  <c r="A1" i="23"/>
  <c r="B1" i="23"/>
  <c r="B2" i="23"/>
  <c r="B1" i="22"/>
  <c r="B2" i="22"/>
  <c r="A1" i="2"/>
  <c r="B1" i="2"/>
  <c r="B2" i="2"/>
  <c r="C5" i="26"/>
  <c r="C4" i="24"/>
  <c r="C9" i="23"/>
  <c r="C7" i="23"/>
  <c r="C8" i="23"/>
  <c r="C6" i="23"/>
  <c r="C5" i="23"/>
  <c r="C5" i="25"/>
  <c r="B21" i="22"/>
  <c r="C21" i="22"/>
  <c r="B21" i="23"/>
  <c r="C21" i="23"/>
  <c r="B21" i="25"/>
  <c r="C21" i="25"/>
  <c r="C9" i="24"/>
  <c r="B21" i="26"/>
  <c r="C21" i="26"/>
  <c r="B22" i="2" l="1"/>
  <c r="C22" i="2" s="1"/>
  <c r="C5" i="2"/>
</calcChain>
</file>

<file path=xl/sharedStrings.xml><?xml version="1.0" encoding="utf-8"?>
<sst xmlns="http://schemas.openxmlformats.org/spreadsheetml/2006/main" count="399" uniqueCount="197">
  <si>
    <t>Current Number</t>
  </si>
  <si>
    <t>Group</t>
  </si>
  <si>
    <t>Totals for this quarter</t>
  </si>
  <si>
    <t>Publication</t>
  </si>
  <si>
    <t>URL (if applicable)</t>
  </si>
  <si>
    <t>Count</t>
  </si>
  <si>
    <t>Event</t>
  </si>
  <si>
    <t>Date</t>
  </si>
  <si>
    <t>Total for this quarter</t>
  </si>
  <si>
    <t>Outreach &amp; Engagement Metrics</t>
  </si>
  <si>
    <t>Number</t>
  </si>
  <si>
    <t>Title</t>
  </si>
  <si>
    <t>Metric</t>
  </si>
  <si>
    <t>Four per year</t>
  </si>
  <si>
    <t>Source</t>
  </si>
  <si>
    <t>Dissemination officer</t>
  </si>
  <si>
    <t>Number of GridPP publications</t>
  </si>
  <si>
    <t>One every 2 weeks</t>
  </si>
  <si>
    <t>Number of GridPP press releases</t>
  </si>
  <si>
    <t>Number of press articles about GridPP</t>
  </si>
  <si>
    <t>10 per year</t>
  </si>
  <si>
    <t>Number of non-GridPP funded Groups who use GridPP hardware</t>
  </si>
  <si>
    <t>Target</t>
  </si>
  <si>
    <t>1 per year</t>
  </si>
  <si>
    <t>Target Per Quarter</t>
  </si>
  <si>
    <t>Passed</t>
  </si>
  <si>
    <t>Final Total</t>
  </si>
  <si>
    <t>5 per year</t>
  </si>
  <si>
    <t>KE sections of GridPP website updated</t>
  </si>
  <si>
    <t>Description of Meeting</t>
  </si>
  <si>
    <t>Milestone</t>
  </si>
  <si>
    <t>Target Completion Date</t>
  </si>
  <si>
    <t>Date Completed</t>
  </si>
  <si>
    <t>Comments</t>
  </si>
  <si>
    <t>Description</t>
  </si>
  <si>
    <t>Number of KE exploration meetings held</t>
  </si>
  <si>
    <t>geant4</t>
  </si>
  <si>
    <t>ilc</t>
  </si>
  <si>
    <t>Applications</t>
  </si>
  <si>
    <t>None</t>
  </si>
  <si>
    <t>EVAL Notes</t>
  </si>
  <si>
    <t>Publications</t>
  </si>
  <si>
    <t xml:space="preserve"> Date</t>
  </si>
  <si>
    <t>Notes</t>
  </si>
  <si>
    <t>Collaborations</t>
  </si>
  <si>
    <t>Further Funding (eg external grants)</t>
  </si>
  <si>
    <t>Destination of ex staff and recruitment issues</t>
  </si>
  <si>
    <t>Dissemmination events</t>
  </si>
  <si>
    <t>Intellectual Property</t>
  </si>
  <si>
    <t>Spin out companies</t>
  </si>
  <si>
    <t>Roles held on committees and boards</t>
  </si>
  <si>
    <t>Other outputs and Knowledge</t>
  </si>
  <si>
    <t>mice</t>
  </si>
  <si>
    <t>biomed</t>
  </si>
  <si>
    <t>pheno</t>
  </si>
  <si>
    <t>calice</t>
  </si>
  <si>
    <t>cernatschool.org</t>
  </si>
  <si>
    <t>enmr.eu</t>
  </si>
  <si>
    <t>snoplus.snolab.ca</t>
  </si>
  <si>
    <t>t2k.org</t>
  </si>
  <si>
    <t>vo.landslides.mossaic.org</t>
  </si>
  <si>
    <t>zeus</t>
  </si>
  <si>
    <t>http://www.gridpp.ac.uk/papers/</t>
  </si>
  <si>
    <t>http://www.gridpp.ac.uk/news/?page_id=504 (News Items)</t>
  </si>
  <si>
    <t>(UK NGI, all VOs) (Non-GridPP</t>
  </si>
  <si>
    <t>funded groups using GridPP hardware)</t>
  </si>
  <si>
    <t>comet.j-parc.jp</t>
  </si>
  <si>
    <t>vo.londongrid.ac.uk</t>
  </si>
  <si>
    <t>vo.northgrid.ac.uk</t>
  </si>
  <si>
    <t>lsst</t>
  </si>
  <si>
    <t>vo.scotgrid.ac.uk</t>
  </si>
  <si>
    <t>vo.southgrid.ac.uk</t>
  </si>
  <si>
    <t>gridpp</t>
  </si>
  <si>
    <t>lz</t>
  </si>
  <si>
    <t>na62</t>
  </si>
  <si>
    <t>Q1 - January 2016 to March 2016</t>
  </si>
  <si>
    <t>Ganga workshop - HEP SYSMAN January 2016</t>
  </si>
  <si>
    <t>http://indico.cern.ch/event/465558/</t>
  </si>
  <si>
    <t>http://dx.doi.org/10.1080/10619127.2015.1104132</t>
  </si>
  <si>
    <t>GridPP at HEP SYSMAN January 2016</t>
  </si>
  <si>
    <t>GridPP36 Preview: New directions in GridPP5</t>
  </si>
  <si>
    <t>SeeCycle.cc (at RAL)</t>
  </si>
  <si>
    <t>fermilab</t>
  </si>
  <si>
    <t>nordugrid</t>
  </si>
  <si>
    <t>https://www.gridpp.ac.uk/news-2016-01-18-hepsysman/</t>
  </si>
  <si>
    <t>https://www.gridpp.ac.uk/news-2016-04-15-gridpp36/</t>
  </si>
  <si>
    <t>Q1 2016</t>
  </si>
  <si>
    <t>Q1 2017</t>
  </si>
  <si>
    <t>Q2 2016</t>
  </si>
  <si>
    <t>Q2 2017</t>
  </si>
  <si>
    <t>Q2 2018</t>
  </si>
  <si>
    <t>Q2 2019</t>
  </si>
  <si>
    <t>Q3 2016</t>
  </si>
  <si>
    <t>Q4 2016</t>
  </si>
  <si>
    <t>Q3 2017</t>
  </si>
  <si>
    <t>Q4 2017</t>
  </si>
  <si>
    <t>Q1 2018</t>
  </si>
  <si>
    <t>Q3 2018</t>
  </si>
  <si>
    <t>Q4 2018</t>
  </si>
  <si>
    <t>Q1 2019</t>
  </si>
  <si>
    <t>Q3 2019</t>
  </si>
  <si>
    <t>Q4 2019</t>
  </si>
  <si>
    <t>Q1 2020</t>
  </si>
  <si>
    <t>31st Dec 2016</t>
  </si>
  <si>
    <t>Number of events GridPP attends with stand/posters/talks</t>
  </si>
  <si>
    <t>CernVM Users Workshop, RAL, June 2016</t>
  </si>
  <si>
    <t>https://indico.cern.ch/event/469775/</t>
  </si>
  <si>
    <t>http://dx.doi.org/10.1016/j.nuclphysbps.2015.09.202</t>
  </si>
  <si>
    <t>Q2 - April 2016 to June 2016</t>
  </si>
  <si>
    <t>Number of articles on GridPP web site</t>
  </si>
  <si>
    <t>GridPP36: New directions in GridPP5</t>
  </si>
  <si>
    <t>https://www.gridpp.ac.uk/news-2016-06-16-cernvm-workshop/</t>
  </si>
  <si>
    <t>https://www.gridpp.ac.uk/users/case-studies/lsst/</t>
  </si>
  <si>
    <t>https://www.gridpp.ac.uk/users/case-studies/pravda/</t>
  </si>
  <si>
    <t>https://www.gridpp.ac.uk/services/ganga/</t>
  </si>
  <si>
    <t>https://www.gridpp.ac.uk/services/gridppdirac/</t>
  </si>
  <si>
    <t>https://www.gridpp.ac.uk/services/cernvm/</t>
  </si>
  <si>
    <t>https://www.gridpp.ac.uk/services/cvmfs/</t>
  </si>
  <si>
    <t>CernVM Users Workshop - News Item</t>
  </si>
  <si>
    <t>Case study - LSST</t>
  </si>
  <si>
    <t>Case study - PRaVDA</t>
  </si>
  <si>
    <t>Services - Ganga</t>
  </si>
  <si>
    <t>Services - GridPP DIRAC</t>
  </si>
  <si>
    <t>Services - CernVM</t>
  </si>
  <si>
    <t>Services - CVMFS</t>
  </si>
  <si>
    <t>Business Insider feature on the LHC</t>
  </si>
  <si>
    <t>http://uk.businessinsider.com/inside-the-lhc-cern-2016-4</t>
  </si>
  <si>
    <t>dune</t>
  </si>
  <si>
    <t>esr</t>
  </si>
  <si>
    <t>icecube</t>
  </si>
  <si>
    <t>na62.vo.gridpp.ac.uk</t>
  </si>
  <si>
    <t>skatelescope.eu</t>
  </si>
  <si>
    <t>solidexperiment.org</t>
  </si>
  <si>
    <t>https://accounting-next.egi.eu</t>
  </si>
  <si>
    <t>4.3.1</t>
  </si>
  <si>
    <t>4.3.2</t>
  </si>
  <si>
    <t>4.3.3</t>
  </si>
  <si>
    <t>4.3.4</t>
  </si>
  <si>
    <t>4.3.5</t>
  </si>
  <si>
    <t>4.3.6</t>
  </si>
  <si>
    <t>4.3.7</t>
  </si>
  <si>
    <t>4.3.8</t>
  </si>
  <si>
    <t>4.3.9</t>
  </si>
  <si>
    <t>31st Dec 2017</t>
  </si>
  <si>
    <t>4.3.10</t>
  </si>
  <si>
    <t>4.3.11</t>
  </si>
  <si>
    <t>31st Dec 2018</t>
  </si>
  <si>
    <t>31st Dec 2019</t>
  </si>
  <si>
    <t>Q3 - July 2016 to September 2016</t>
  </si>
  <si>
    <t>https://arxiv.org/abs/1607.01749</t>
  </si>
  <si>
    <t>Q4 - October 2016 to December 2016</t>
  </si>
  <si>
    <t>GridPP37: (R)evolution</t>
  </si>
  <si>
    <t>https://www.gridpp.ac.uk/news-2016-09-05-gridpp37-revolution/</t>
  </si>
  <si>
    <t>GridPP support for the MoEDAL experiment</t>
  </si>
  <si>
    <t>https://www.gridpp.ac.uk/news-2016-09-12-gridpp-support-for-moedal/</t>
  </si>
  <si>
    <t>Deploying software the easy way with CVMFS</t>
  </si>
  <si>
    <t>https://www.gridpp.ac.uk/news-2016-09-22-software-deployment-cvmfs/</t>
  </si>
  <si>
    <t>Queen Mary University of London - site details</t>
  </si>
  <si>
    <t>https://www.gridpp.ac.uk/infrastructure/the-uk-tier-2-sites/qmul/</t>
  </si>
  <si>
    <t>Networking event</t>
  </si>
  <si>
    <t>Satellite Applications Catapult Sataccino Summer BBQ, 6th July 2016</t>
  </si>
  <si>
    <t>Meeting with Stephen Ringler - RAL Space Oxford, 19th July 2016</t>
  </si>
  <si>
    <t>vo.moedal.org</t>
  </si>
  <si>
    <t>http://dx.doi.org/10.1088/1674-1137/40/1/011001</t>
  </si>
  <si>
    <t>Applications (QCD)</t>
  </si>
  <si>
    <t>http://dx.doi.org/10.1007/JHEP11(2016)094</t>
  </si>
  <si>
    <t>Note - CHEP 2016 was late this year, so assuming the proceedings are published in Q1/Q2 targets should be met</t>
  </si>
  <si>
    <t>Case study - MoEDAL</t>
  </si>
  <si>
    <t>https://www.gridpp.ac.uk/news-2016-11-04-userguide-ganga/</t>
  </si>
  <si>
    <t>The UserGuide: Now with Ganga!</t>
  </si>
  <si>
    <t>Fifteen years of the Grid</t>
  </si>
  <si>
    <t>https://www.gridpp.ac.uk/news-2016-12-09-fifteen-years-of-the-grid/</t>
  </si>
  <si>
    <t>Case study - HTC for biology</t>
  </si>
  <si>
    <t>https://www.gridpp.ac.uk/users/case-studies/dolphins/</t>
  </si>
  <si>
    <t>https://www.gridpp.ac.uk/users/case-studies/moedal/</t>
  </si>
  <si>
    <t>UserGuide troublshooting section added</t>
  </si>
  <si>
    <t xml:space="preserve">https://github.com/gridpp/user-guides/commit/372c267c620ae32785754c420a52b6d9a01fe7f5 </t>
  </si>
  <si>
    <t>http://www.manchester.ac.uk/discover/news/the-dark-universe</t>
  </si>
  <si>
    <t>LSST - "Shear Brilliance" (released via Uni. Manchester Office)</t>
  </si>
  <si>
    <t>https://astronomynow.com/2016/11/26/grid-computing-to-tackle-the-mystery-of-the-dark-universe/</t>
  </si>
  <si>
    <t>LSST - Astronomy Now</t>
  </si>
  <si>
    <t>LSST - phys.org</t>
  </si>
  <si>
    <t>http://phys.org/news/2016-11-brilliance-tackles-mystery-dark-universe.html</t>
  </si>
  <si>
    <t>http://www.nanowerk.com/news2/space/newsid=45181.php</t>
  </si>
  <si>
    <t>LSST - NanoWerk</t>
  </si>
  <si>
    <t>LSST - Scientist Live</t>
  </si>
  <si>
    <t>http://www.scientistlive.com/content/shear-brilliance</t>
  </si>
  <si>
    <t>LSST - Italian coverage</t>
  </si>
  <si>
    <t>http://www.asi.it/it/news/alla-scoperta-delluniverso-oscuro </t>
  </si>
  <si>
    <t>LSST - Chinese coverage</t>
  </si>
  <si>
    <t>http://tech.qq.com/a/20161128/004260.htm</t>
  </si>
  <si>
    <t>LSST - Blastr</t>
  </si>
  <si>
    <t>http://www.blastr.com/2016-12-8/telescope-will-actually-see-dark-matter</t>
  </si>
  <si>
    <t>cepc</t>
  </si>
  <si>
    <t>HEPSYSMAN with Security training June 2016</t>
  </si>
  <si>
    <t>HEPSYSMAN at QMUL</t>
  </si>
  <si>
    <t xml:space="preserve">WLCG Workshop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</si>
</sst>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0" x14ac:knownFonts="1">
    <font>
      <sz val="10"/>
      <name val="Arial"/>
    </font>
    <font>
      <b/>
      <sz val="10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sz val="8"/>
      <name val="Verdana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9"/>
        <bgColor indexed="26"/>
      </patternFill>
    </fill>
    <fill>
      <patternFill patternType="solid">
        <fgColor indexed="44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125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01">
    <xf numFmtId="0" fontId="0" fillId="0" borderId="0" xfId="0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applyFont="1"/>
    <xf numFmtId="0" fontId="0" fillId="0" borderId="2" xfId="0" applyBorder="1" applyAlignment="1">
      <alignment horizontal="left"/>
    </xf>
    <xf numFmtId="0" fontId="1" fillId="0" borderId="3" xfId="0" applyFont="1" applyBorder="1"/>
    <xf numFmtId="0" fontId="1" fillId="0" borderId="3" xfId="0" applyFont="1" applyBorder="1" applyAlignment="1">
      <alignment horizontal="left"/>
    </xf>
    <xf numFmtId="0" fontId="1" fillId="2" borderId="4" xfId="0" applyFont="1" applyFill="1" applyBorder="1"/>
    <xf numFmtId="0" fontId="0" fillId="0" borderId="5" xfId="0" applyFont="1" applyBorder="1" applyAlignment="1">
      <alignment horizontal="left"/>
    </xf>
    <xf numFmtId="0" fontId="1" fillId="0" borderId="6" xfId="0" applyFont="1" applyBorder="1"/>
    <xf numFmtId="0" fontId="0" fillId="0" borderId="7" xfId="0" applyFont="1" applyBorder="1" applyAlignment="1">
      <alignment horizontal="left"/>
    </xf>
    <xf numFmtId="0" fontId="1" fillId="0" borderId="8" xfId="0" applyFont="1" applyBorder="1"/>
    <xf numFmtId="0" fontId="0" fillId="0" borderId="9" xfId="0" applyFont="1" applyBorder="1" applyAlignment="1">
      <alignment horizontal="left"/>
    </xf>
    <xf numFmtId="0" fontId="1" fillId="0" borderId="10" xfId="0" applyFont="1" applyBorder="1"/>
    <xf numFmtId="0" fontId="0" fillId="0" borderId="11" xfId="0" applyBorder="1" applyAlignment="1">
      <alignment horizontal="left"/>
    </xf>
    <xf numFmtId="0" fontId="0" fillId="0" borderId="0" xfId="0" applyBorder="1"/>
    <xf numFmtId="0" fontId="0" fillId="0" borderId="0" xfId="0" applyFont="1" applyBorder="1"/>
    <xf numFmtId="0" fontId="1" fillId="2" borderId="12" xfId="0" applyFont="1" applyFill="1" applyBorder="1"/>
    <xf numFmtId="0" fontId="1" fillId="2" borderId="13" xfId="0" applyFont="1" applyFill="1" applyBorder="1"/>
    <xf numFmtId="0" fontId="1" fillId="0" borderId="0" xfId="0" applyFont="1" applyBorder="1"/>
    <xf numFmtId="0" fontId="1" fillId="2" borderId="11" xfId="0" applyFont="1" applyFill="1" applyBorder="1"/>
    <xf numFmtId="0" fontId="1" fillId="0" borderId="14" xfId="0" applyFont="1" applyBorder="1"/>
    <xf numFmtId="0" fontId="0" fillId="0" borderId="0" xfId="0" applyBorder="1" applyAlignment="1">
      <alignment horizontal="right"/>
    </xf>
    <xf numFmtId="0" fontId="0" fillId="0" borderId="7" xfId="0" applyBorder="1"/>
    <xf numFmtId="0" fontId="2" fillId="0" borderId="11" xfId="0" applyFont="1" applyBorder="1" applyAlignment="1">
      <alignment horizontal="left"/>
    </xf>
    <xf numFmtId="0" fontId="1" fillId="0" borderId="15" xfId="0" applyFont="1" applyBorder="1"/>
    <xf numFmtId="0" fontId="2" fillId="0" borderId="0" xfId="0" applyFont="1" applyBorder="1" applyAlignment="1">
      <alignment horizontal="left"/>
    </xf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0" fillId="0" borderId="0" xfId="0" applyFont="1" applyFill="1" applyBorder="1"/>
    <xf numFmtId="0" fontId="2" fillId="0" borderId="3" xfId="0" applyFont="1" applyBorder="1" applyAlignment="1">
      <alignment horizontal="center"/>
    </xf>
    <xf numFmtId="0" fontId="1" fillId="0" borderId="19" xfId="0" applyFont="1" applyBorder="1"/>
    <xf numFmtId="0" fontId="1" fillId="0" borderId="0" xfId="0" applyFont="1" applyBorder="1" applyAlignment="1">
      <alignment horizontal="left"/>
    </xf>
    <xf numFmtId="0" fontId="1" fillId="0" borderId="20" xfId="0" applyFont="1" applyBorder="1"/>
    <xf numFmtId="0" fontId="1" fillId="0" borderId="21" xfId="0" applyFont="1" applyBorder="1"/>
    <xf numFmtId="0" fontId="0" fillId="0" borderId="7" xfId="0" applyBorder="1" applyAlignment="1">
      <alignment horizontal="left"/>
    </xf>
    <xf numFmtId="0" fontId="0" fillId="0" borderId="5" xfId="0" applyBorder="1" applyAlignment="1">
      <alignment horizontal="left"/>
    </xf>
    <xf numFmtId="0" fontId="1" fillId="0" borderId="22" xfId="0" applyFont="1" applyBorder="1"/>
    <xf numFmtId="0" fontId="1" fillId="3" borderId="4" xfId="0" applyFont="1" applyFill="1" applyBorder="1"/>
    <xf numFmtId="0" fontId="5" fillId="0" borderId="7" xfId="0" applyFont="1" applyBorder="1" applyAlignment="1">
      <alignment horizontal="left"/>
    </xf>
    <xf numFmtId="0" fontId="5" fillId="0" borderId="0" xfId="0" applyFont="1"/>
    <xf numFmtId="0" fontId="5" fillId="0" borderId="0" xfId="0" applyFont="1" applyAlignment="1">
      <alignment wrapText="1"/>
    </xf>
    <xf numFmtId="0" fontId="8" fillId="0" borderId="0" xfId="117"/>
    <xf numFmtId="0" fontId="9" fillId="0" borderId="0" xfId="0" applyFont="1" applyAlignment="1">
      <alignment vertical="center"/>
    </xf>
    <xf numFmtId="0" fontId="1" fillId="5" borderId="43" xfId="0" applyFont="1" applyFill="1" applyBorder="1"/>
    <xf numFmtId="0" fontId="2" fillId="5" borderId="44" xfId="0" applyFont="1" applyFill="1" applyBorder="1" applyAlignment="1">
      <alignment horizontal="left"/>
    </xf>
    <xf numFmtId="0" fontId="1" fillId="5" borderId="45" xfId="0" applyFont="1" applyFill="1" applyBorder="1"/>
    <xf numFmtId="0" fontId="3" fillId="5" borderId="44" xfId="0" applyFont="1" applyFill="1" applyBorder="1" applyAlignment="1">
      <alignment horizontal="left"/>
    </xf>
    <xf numFmtId="0" fontId="1" fillId="6" borderId="43" xfId="0" applyFont="1" applyFill="1" applyBorder="1"/>
    <xf numFmtId="0" fontId="3" fillId="6" borderId="44" xfId="0" applyFont="1" applyFill="1" applyBorder="1" applyAlignment="1">
      <alignment horizontal="left"/>
    </xf>
    <xf numFmtId="0" fontId="1" fillId="6" borderId="45" xfId="0" applyFont="1" applyFill="1" applyBorder="1"/>
    <xf numFmtId="14" fontId="0" fillId="0" borderId="0" xfId="0" applyNumberFormat="1"/>
    <xf numFmtId="0" fontId="1" fillId="0" borderId="0" xfId="0" applyFont="1" applyFill="1" applyBorder="1" applyAlignment="1">
      <alignment horizontal="right"/>
    </xf>
    <xf numFmtId="164" fontId="0" fillId="0" borderId="0" xfId="0" applyNumberFormat="1"/>
    <xf numFmtId="0" fontId="5" fillId="0" borderId="0" xfId="0" applyFont="1" applyFill="1"/>
    <xf numFmtId="0" fontId="1" fillId="0" borderId="0" xfId="0" applyFont="1" applyFill="1" applyBorder="1" applyAlignment="1">
      <alignment horizontal="right"/>
    </xf>
    <xf numFmtId="0" fontId="0" fillId="0" borderId="0" xfId="0" applyFont="1"/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3" fontId="0" fillId="0" borderId="0" xfId="0" applyNumberFormat="1"/>
    <xf numFmtId="3" fontId="1" fillId="0" borderId="0" xfId="0" applyNumberFormat="1" applyFont="1"/>
    <xf numFmtId="10" fontId="1" fillId="0" borderId="0" xfId="0" applyNumberFormat="1" applyFont="1"/>
    <xf numFmtId="0" fontId="1" fillId="0" borderId="0" xfId="0" applyFont="1" applyAlignment="1">
      <alignment horizontal="left"/>
    </xf>
    <xf numFmtId="0" fontId="1" fillId="0" borderId="7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1" fillId="4" borderId="23" xfId="0" applyFont="1" applyFill="1" applyBorder="1" applyAlignment="1">
      <alignment horizontal="center"/>
    </xf>
    <xf numFmtId="0" fontId="1" fillId="4" borderId="24" xfId="0" applyFont="1" applyFill="1" applyBorder="1" applyAlignment="1">
      <alignment horizontal="center"/>
    </xf>
    <xf numFmtId="0" fontId="1" fillId="4" borderId="25" xfId="0" applyFont="1" applyFill="1" applyBorder="1" applyAlignment="1">
      <alignment horizontal="center"/>
    </xf>
    <xf numFmtId="0" fontId="1" fillId="4" borderId="26" xfId="0" applyFont="1" applyFill="1" applyBorder="1" applyAlignment="1">
      <alignment horizontal="center"/>
    </xf>
    <xf numFmtId="0" fontId="1" fillId="4" borderId="27" xfId="0" applyFont="1" applyFill="1" applyBorder="1" applyAlignment="1">
      <alignment horizontal="center"/>
    </xf>
    <xf numFmtId="0" fontId="5" fillId="0" borderId="40" xfId="0" quotePrefix="1" applyFont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15" fontId="5" fillId="0" borderId="28" xfId="0" applyNumberFormat="1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30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15" fontId="0" fillId="0" borderId="28" xfId="0" applyNumberFormat="1" applyBorder="1" applyAlignment="1">
      <alignment horizontal="center"/>
    </xf>
    <xf numFmtId="0" fontId="5" fillId="0" borderId="34" xfId="0" applyFont="1" applyBorder="1" applyAlignment="1">
      <alignment horizontal="center" vertical="center"/>
    </xf>
    <xf numFmtId="14" fontId="0" fillId="0" borderId="30" xfId="0" applyNumberFormat="1" applyBorder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14" fontId="0" fillId="0" borderId="33" xfId="0" applyNumberForma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8" fillId="0" borderId="28" xfId="117" applyBorder="1" applyAlignment="1">
      <alignment horizontal="center" vertical="center" wrapText="1"/>
    </xf>
    <xf numFmtId="0" fontId="8" fillId="0" borderId="35" xfId="117" applyBorder="1" applyAlignment="1">
      <alignment horizontal="center" vertical="center" wrapText="1"/>
    </xf>
    <xf numFmtId="0" fontId="8" fillId="0" borderId="36" xfId="117" applyBorder="1" applyAlignment="1">
      <alignment horizontal="center" vertical="center" wrapText="1"/>
    </xf>
    <xf numFmtId="0" fontId="8" fillId="0" borderId="32" xfId="117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14" fontId="0" fillId="0" borderId="28" xfId="0" applyNumberFormat="1" applyBorder="1" applyAlignment="1">
      <alignment horizontal="center" vertical="center"/>
    </xf>
    <xf numFmtId="14" fontId="0" fillId="0" borderId="29" xfId="0" applyNumberFormat="1" applyBorder="1" applyAlignment="1">
      <alignment horizontal="center" vertical="center"/>
    </xf>
  </cellXfs>
  <cellStyles count="12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/>
    <cellStyle name="Normal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D4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E5" totalsRowShown="0" headerRowDxfId="0">
  <autoFilter ref="A1:E5"/>
  <tableColumns count="5">
    <tableColumn id="1" name="Milestone"/>
    <tableColumn id="2" name="Description"/>
    <tableColumn id="3" name="Target Completion Date"/>
    <tableColumn id="4" name="Date Completed"/>
    <tableColumn id="5" name="Comment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indico.cern.ch/event/465558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arxiv.org/abs/1607.01749" TargetMode="External"/><Relationship Id="rId2" Type="http://schemas.openxmlformats.org/officeDocument/2006/relationships/hyperlink" Target="http://dx.doi.org/10.1016/j.nuclphysbps.2015.09.202" TargetMode="External"/><Relationship Id="rId1" Type="http://schemas.openxmlformats.org/officeDocument/2006/relationships/hyperlink" Target="http://dx.doi.org/10.1080/10619127.2015.1104132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://dx.doi.org/10.1007/JHEP11(2016)094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ridpp.ac.uk/services/ganga/" TargetMode="External"/><Relationship Id="rId13" Type="http://schemas.openxmlformats.org/officeDocument/2006/relationships/hyperlink" Target="https://www.gridpp.ac.uk/news-2016-12-09-fifteen-years-of-the-grid/" TargetMode="External"/><Relationship Id="rId3" Type="http://schemas.openxmlformats.org/officeDocument/2006/relationships/hyperlink" Target="https://www.gridpp.ac.uk/news-2016-04-15-gridpp36/" TargetMode="External"/><Relationship Id="rId7" Type="http://schemas.openxmlformats.org/officeDocument/2006/relationships/hyperlink" Target="https://www.gridpp.ac.uk/users/case-studies/lsst/" TargetMode="External"/><Relationship Id="rId12" Type="http://schemas.openxmlformats.org/officeDocument/2006/relationships/hyperlink" Target="https://www.gridpp.ac.uk/news-2016-11-04-userguide-ganga/" TargetMode="External"/><Relationship Id="rId2" Type="http://schemas.openxmlformats.org/officeDocument/2006/relationships/hyperlink" Target="https://www.gridpp.ac.uk/news-2016-01-18-hepsysman/" TargetMode="External"/><Relationship Id="rId1" Type="http://schemas.openxmlformats.org/officeDocument/2006/relationships/hyperlink" Target="http://www.gridpp.ac.uk/news/?page_id=504" TargetMode="External"/><Relationship Id="rId6" Type="http://schemas.openxmlformats.org/officeDocument/2006/relationships/hyperlink" Target="https://www.gridpp.ac.uk/users/case-studies/lsst/" TargetMode="External"/><Relationship Id="rId11" Type="http://schemas.openxmlformats.org/officeDocument/2006/relationships/hyperlink" Target="https://www.gridpp.ac.uk/services/cvmfs/" TargetMode="External"/><Relationship Id="rId5" Type="http://schemas.openxmlformats.org/officeDocument/2006/relationships/hyperlink" Target="https://www.gridpp.ac.uk/news-2016-06-16-cernvm-workshop/" TargetMode="External"/><Relationship Id="rId15" Type="http://schemas.openxmlformats.org/officeDocument/2006/relationships/hyperlink" Target="https://www.gridpp.ac.uk/users/case-studies/moedal/" TargetMode="External"/><Relationship Id="rId10" Type="http://schemas.openxmlformats.org/officeDocument/2006/relationships/hyperlink" Target="https://www.gridpp.ac.uk/services/cernvm/" TargetMode="External"/><Relationship Id="rId4" Type="http://schemas.openxmlformats.org/officeDocument/2006/relationships/hyperlink" Target="https://www.gridpp.ac.uk/news-2016-04-15-gridpp36/" TargetMode="External"/><Relationship Id="rId9" Type="http://schemas.openxmlformats.org/officeDocument/2006/relationships/hyperlink" Target="https://www.gridpp.ac.uk/services/gridppdirac/" TargetMode="External"/><Relationship Id="rId14" Type="http://schemas.openxmlformats.org/officeDocument/2006/relationships/hyperlink" Target="https://www.gridpp.ac.uk/users/case-studies/dolphins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manchester.ac.uk/discover/news/the-dark-universe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lastr.com/2016-12-8/telescope-will-actually-see-dark-matter" TargetMode="External"/><Relationship Id="rId3" Type="http://schemas.openxmlformats.org/officeDocument/2006/relationships/hyperlink" Target="http://phys.org/news/2016-11-brilliance-tackles-mystery-dark-universe.html" TargetMode="External"/><Relationship Id="rId7" Type="http://schemas.openxmlformats.org/officeDocument/2006/relationships/hyperlink" Target="http://tech.qq.com/a/20161128/004260.htm" TargetMode="External"/><Relationship Id="rId2" Type="http://schemas.openxmlformats.org/officeDocument/2006/relationships/hyperlink" Target="https://astronomynow.com/2016/11/26/grid-computing-to-tackle-the-mystery-of-the-dark-universe/" TargetMode="External"/><Relationship Id="rId1" Type="http://schemas.openxmlformats.org/officeDocument/2006/relationships/hyperlink" Target="http://uk.businessinsider.com/inside-the-lhc-cern-2016-4" TargetMode="External"/><Relationship Id="rId6" Type="http://schemas.openxmlformats.org/officeDocument/2006/relationships/hyperlink" Target="http://www.asi.it/it/news/alla-scoperta-delluniverso-oscuro" TargetMode="External"/><Relationship Id="rId5" Type="http://schemas.openxmlformats.org/officeDocument/2006/relationships/hyperlink" Target="http://www.scientistlive.com/content/shear-brilliance" TargetMode="External"/><Relationship Id="rId4" Type="http://schemas.openxmlformats.org/officeDocument/2006/relationships/hyperlink" Target="http://www.nanowerk.com/news2/space/newsid=45181.php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://vo.londongrid.ac.uk/" TargetMode="External"/><Relationship Id="rId13" Type="http://schemas.openxmlformats.org/officeDocument/2006/relationships/printerSettings" Target="../printerSettings/printerSettings4.bin"/><Relationship Id="rId3" Type="http://schemas.openxmlformats.org/officeDocument/2006/relationships/hyperlink" Target="http://enmr.eu/" TargetMode="External"/><Relationship Id="rId7" Type="http://schemas.openxmlformats.org/officeDocument/2006/relationships/hyperlink" Target="http://t2k.org/" TargetMode="External"/><Relationship Id="rId12" Type="http://schemas.openxmlformats.org/officeDocument/2006/relationships/hyperlink" Target="http://vo.southgrid.ac.uk/" TargetMode="External"/><Relationship Id="rId2" Type="http://schemas.openxmlformats.org/officeDocument/2006/relationships/hyperlink" Target="http://comet.j-parc.jp/" TargetMode="External"/><Relationship Id="rId1" Type="http://schemas.openxmlformats.org/officeDocument/2006/relationships/hyperlink" Target="http://cernatschool.org/" TargetMode="External"/><Relationship Id="rId6" Type="http://schemas.openxmlformats.org/officeDocument/2006/relationships/hyperlink" Target="http://snoplus.snolab.ca/" TargetMode="External"/><Relationship Id="rId11" Type="http://schemas.openxmlformats.org/officeDocument/2006/relationships/hyperlink" Target="http://vo.scotgrid.ac.uk/" TargetMode="External"/><Relationship Id="rId5" Type="http://schemas.openxmlformats.org/officeDocument/2006/relationships/hyperlink" Target="http://skatelescope.eu/" TargetMode="External"/><Relationship Id="rId10" Type="http://schemas.openxmlformats.org/officeDocument/2006/relationships/hyperlink" Target="http://vo.northgrid.ac.uk/" TargetMode="External"/><Relationship Id="rId4" Type="http://schemas.openxmlformats.org/officeDocument/2006/relationships/hyperlink" Target="http://na62.vo.gridpp.ac.uk/" TargetMode="External"/><Relationship Id="rId9" Type="http://schemas.openxmlformats.org/officeDocument/2006/relationships/hyperlink" Target="http://vo.moedal.org/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0"/>
  <sheetViews>
    <sheetView workbookViewId="0"/>
  </sheetViews>
  <sheetFormatPr defaultColWidth="8.85546875" defaultRowHeight="12.75" x14ac:dyDescent="0.2"/>
  <cols>
    <col min="1" max="1" width="18.42578125" customWidth="1"/>
    <col min="2" max="2" width="95.28515625" style="1" customWidth="1"/>
  </cols>
  <sheetData>
    <row r="1" spans="1:2" s="4" customFormat="1" x14ac:dyDescent="0.2">
      <c r="A1" s="2">
        <v>4.3</v>
      </c>
      <c r="B1" s="3" t="s">
        <v>9</v>
      </c>
    </row>
    <row r="2" spans="1:2" x14ac:dyDescent="0.2">
      <c r="B2" s="5"/>
    </row>
    <row r="3" spans="1:2" x14ac:dyDescent="0.2">
      <c r="A3" s="6" t="s">
        <v>10</v>
      </c>
      <c r="B3" s="7" t="s">
        <v>11</v>
      </c>
    </row>
    <row r="4" spans="1:2" x14ac:dyDescent="0.2">
      <c r="A4" s="8" t="s">
        <v>134</v>
      </c>
      <c r="B4" s="9" t="s">
        <v>104</v>
      </c>
    </row>
    <row r="5" spans="1:2" x14ac:dyDescent="0.2">
      <c r="A5" s="10" t="s">
        <v>12</v>
      </c>
      <c r="B5" s="11" t="s">
        <v>13</v>
      </c>
    </row>
    <row r="6" spans="1:2" x14ac:dyDescent="0.2">
      <c r="A6" s="12" t="s">
        <v>14</v>
      </c>
      <c r="B6" s="13" t="s">
        <v>15</v>
      </c>
    </row>
    <row r="7" spans="1:2" x14ac:dyDescent="0.2">
      <c r="A7" s="14"/>
      <c r="B7" s="15"/>
    </row>
    <row r="8" spans="1:2" x14ac:dyDescent="0.2">
      <c r="A8" s="8" t="s">
        <v>135</v>
      </c>
      <c r="B8" s="9" t="s">
        <v>16</v>
      </c>
    </row>
    <row r="9" spans="1:2" x14ac:dyDescent="0.2">
      <c r="A9" s="10" t="s">
        <v>12</v>
      </c>
      <c r="B9" s="37" t="s">
        <v>20</v>
      </c>
    </row>
    <row r="10" spans="1:2" x14ac:dyDescent="0.2">
      <c r="A10" s="12" t="s">
        <v>14</v>
      </c>
      <c r="B10" s="13" t="s">
        <v>15</v>
      </c>
    </row>
    <row r="11" spans="1:2" x14ac:dyDescent="0.2">
      <c r="A11" s="14"/>
      <c r="B11" s="15"/>
    </row>
    <row r="12" spans="1:2" x14ac:dyDescent="0.2">
      <c r="A12" s="8" t="s">
        <v>136</v>
      </c>
      <c r="B12" s="9" t="s">
        <v>109</v>
      </c>
    </row>
    <row r="13" spans="1:2" x14ac:dyDescent="0.2">
      <c r="A13" s="10" t="s">
        <v>12</v>
      </c>
      <c r="B13" s="11" t="s">
        <v>17</v>
      </c>
    </row>
    <row r="14" spans="1:2" x14ac:dyDescent="0.2">
      <c r="A14" s="12" t="s">
        <v>14</v>
      </c>
      <c r="B14" s="13" t="s">
        <v>15</v>
      </c>
    </row>
    <row r="15" spans="1:2" x14ac:dyDescent="0.2">
      <c r="A15" s="14"/>
      <c r="B15" s="15"/>
    </row>
    <row r="16" spans="1:2" x14ac:dyDescent="0.2">
      <c r="A16" s="8" t="s">
        <v>137</v>
      </c>
      <c r="B16" s="9" t="s">
        <v>18</v>
      </c>
    </row>
    <row r="17" spans="1:2" x14ac:dyDescent="0.2">
      <c r="A17" s="10" t="s">
        <v>12</v>
      </c>
      <c r="B17" s="37" t="s">
        <v>23</v>
      </c>
    </row>
    <row r="18" spans="1:2" x14ac:dyDescent="0.2">
      <c r="A18" s="12" t="s">
        <v>14</v>
      </c>
      <c r="B18" s="13" t="s">
        <v>15</v>
      </c>
    </row>
    <row r="19" spans="1:2" x14ac:dyDescent="0.2">
      <c r="A19" s="14"/>
      <c r="B19" s="15"/>
    </row>
    <row r="20" spans="1:2" x14ac:dyDescent="0.2">
      <c r="A20" s="8" t="s">
        <v>138</v>
      </c>
      <c r="B20" s="9" t="s">
        <v>19</v>
      </c>
    </row>
    <row r="21" spans="1:2" x14ac:dyDescent="0.2">
      <c r="A21" s="10" t="s">
        <v>12</v>
      </c>
      <c r="B21" s="37" t="s">
        <v>27</v>
      </c>
    </row>
    <row r="22" spans="1:2" x14ac:dyDescent="0.2">
      <c r="A22" s="12" t="s">
        <v>14</v>
      </c>
      <c r="B22" s="13" t="s">
        <v>15</v>
      </c>
    </row>
    <row r="23" spans="1:2" x14ac:dyDescent="0.2">
      <c r="A23" s="14"/>
      <c r="B23" s="15"/>
    </row>
    <row r="24" spans="1:2" x14ac:dyDescent="0.2">
      <c r="A24" s="8" t="s">
        <v>139</v>
      </c>
      <c r="B24" s="38" t="s">
        <v>35</v>
      </c>
    </row>
    <row r="25" spans="1:2" x14ac:dyDescent="0.2">
      <c r="A25" s="10" t="s">
        <v>12</v>
      </c>
      <c r="B25" s="37" t="s">
        <v>23</v>
      </c>
    </row>
    <row r="26" spans="1:2" x14ac:dyDescent="0.2">
      <c r="A26" s="12" t="s">
        <v>14</v>
      </c>
      <c r="B26" s="13" t="s">
        <v>15</v>
      </c>
    </row>
    <row r="27" spans="1:2" x14ac:dyDescent="0.2">
      <c r="A27" s="14"/>
      <c r="B27" s="15"/>
    </row>
    <row r="28" spans="1:2" x14ac:dyDescent="0.2">
      <c r="A28" s="8" t="s">
        <v>140</v>
      </c>
      <c r="B28" s="9" t="s">
        <v>21</v>
      </c>
    </row>
    <row r="29" spans="1:2" x14ac:dyDescent="0.2">
      <c r="A29" s="10" t="s">
        <v>12</v>
      </c>
      <c r="B29" s="11">
        <v>10</v>
      </c>
    </row>
    <row r="30" spans="1:2" x14ac:dyDescent="0.2">
      <c r="A30" s="12" t="s">
        <v>14</v>
      </c>
      <c r="B30" s="13" t="s">
        <v>15</v>
      </c>
    </row>
    <row r="31" spans="1:2" ht="18.75" customHeight="1" x14ac:dyDescent="0.2">
      <c r="A31" s="14"/>
      <c r="B31" s="15"/>
    </row>
    <row r="32" spans="1:2" x14ac:dyDescent="0.2">
      <c r="A32" s="40" t="s">
        <v>141</v>
      </c>
      <c r="B32" s="38" t="s">
        <v>28</v>
      </c>
    </row>
    <row r="33" spans="1:2" x14ac:dyDescent="0.2">
      <c r="A33" s="10" t="s">
        <v>30</v>
      </c>
      <c r="B33" s="41" t="s">
        <v>103</v>
      </c>
    </row>
    <row r="34" spans="1:2" x14ac:dyDescent="0.2">
      <c r="A34" s="12" t="s">
        <v>14</v>
      </c>
      <c r="B34" s="13" t="s">
        <v>15</v>
      </c>
    </row>
    <row r="36" spans="1:2" x14ac:dyDescent="0.2">
      <c r="A36" s="40" t="s">
        <v>142</v>
      </c>
      <c r="B36" s="38" t="s">
        <v>28</v>
      </c>
    </row>
    <row r="37" spans="1:2" x14ac:dyDescent="0.2">
      <c r="A37" s="10" t="s">
        <v>30</v>
      </c>
      <c r="B37" s="41" t="s">
        <v>143</v>
      </c>
    </row>
    <row r="38" spans="1:2" x14ac:dyDescent="0.2">
      <c r="A38" s="12" t="s">
        <v>14</v>
      </c>
      <c r="B38" s="13" t="s">
        <v>15</v>
      </c>
    </row>
    <row r="40" spans="1:2" x14ac:dyDescent="0.2">
      <c r="A40" s="40" t="s">
        <v>144</v>
      </c>
      <c r="B40" s="38" t="s">
        <v>28</v>
      </c>
    </row>
    <row r="41" spans="1:2" x14ac:dyDescent="0.2">
      <c r="A41" s="10" t="s">
        <v>30</v>
      </c>
      <c r="B41" s="41" t="s">
        <v>146</v>
      </c>
    </row>
    <row r="42" spans="1:2" x14ac:dyDescent="0.2">
      <c r="A42" s="12" t="s">
        <v>14</v>
      </c>
      <c r="B42" s="13" t="s">
        <v>15</v>
      </c>
    </row>
    <row r="44" spans="1:2" x14ac:dyDescent="0.2">
      <c r="A44" s="40" t="s">
        <v>145</v>
      </c>
      <c r="B44" s="38" t="s">
        <v>28</v>
      </c>
    </row>
    <row r="45" spans="1:2" x14ac:dyDescent="0.2">
      <c r="A45" s="10" t="s">
        <v>30</v>
      </c>
      <c r="B45" s="41" t="s">
        <v>147</v>
      </c>
    </row>
    <row r="46" spans="1:2" x14ac:dyDescent="0.2">
      <c r="A46" s="12" t="s">
        <v>14</v>
      </c>
      <c r="B46" s="13" t="s">
        <v>15</v>
      </c>
    </row>
    <row r="48" spans="1:2" x14ac:dyDescent="0.2">
      <c r="B48"/>
    </row>
    <row r="49" spans="2:2" x14ac:dyDescent="0.2">
      <c r="B49"/>
    </row>
    <row r="50" spans="2:2" x14ac:dyDescent="0.2">
      <c r="B50"/>
    </row>
  </sheetData>
  <sheetProtection selectLockedCells="1" selectUnlockedCells="1"/>
  <phoneticPr fontId="4" type="noConversion"/>
  <pageMargins left="0.74791666666666667" right="0.74791666666666667" top="0.98402777777777772" bottom="0.98402777777777772" header="0.51180555555555551" footer="0.51180555555555551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topLeftCell="A14" workbookViewId="0">
      <selection activeCell="C30" sqref="C30"/>
    </sheetView>
  </sheetViews>
  <sheetFormatPr defaultColWidth="8.85546875" defaultRowHeight="12.75" x14ac:dyDescent="0.2"/>
  <cols>
    <col min="1" max="1" width="25.140625" customWidth="1"/>
    <col min="2" max="2" width="65.85546875" customWidth="1"/>
    <col min="3" max="3" width="24" customWidth="1"/>
    <col min="4" max="4" width="15" customWidth="1"/>
    <col min="5" max="5" width="11.42578125" customWidth="1"/>
  </cols>
  <sheetData>
    <row r="1" spans="1:5" ht="13.5" thickBot="1" x14ac:dyDescent="0.25">
      <c r="A1" s="18" t="str">
        <f>'Dissemination Metrics'!A4</f>
        <v>4.3.1</v>
      </c>
      <c r="B1" s="18" t="str">
        <f>'Dissemination Metrics'!B4</f>
        <v>Number of events GridPP attends with stand/posters/talks</v>
      </c>
      <c r="C1" s="16"/>
    </row>
    <row r="2" spans="1:5" x14ac:dyDescent="0.2">
      <c r="A2" s="19" t="s">
        <v>22</v>
      </c>
      <c r="B2" s="18" t="str">
        <f>'Dissemination Metrics'!B5</f>
        <v>Four per year</v>
      </c>
      <c r="C2" s="20"/>
      <c r="D2" s="1"/>
    </row>
    <row r="3" spans="1:5" x14ac:dyDescent="0.2">
      <c r="A3" s="21" t="s">
        <v>24</v>
      </c>
      <c r="B3" s="15">
        <v>1</v>
      </c>
      <c r="C3" s="22" t="s">
        <v>25</v>
      </c>
      <c r="D3" s="23"/>
      <c r="E3" s="4"/>
    </row>
    <row r="4" spans="1:5" x14ac:dyDescent="0.2">
      <c r="A4" s="4" t="s">
        <v>86</v>
      </c>
      <c r="B4" s="27">
        <f>C29</f>
        <v>2</v>
      </c>
      <c r="C4" s="24" t="str">
        <f t="shared" ref="C4" si="0">IF(B4&gt;=$B$3,"Yes","No")</f>
        <v>Yes</v>
      </c>
      <c r="D4" s="23"/>
      <c r="E4" s="4"/>
    </row>
    <row r="5" spans="1:5" x14ac:dyDescent="0.2">
      <c r="A5" s="4" t="s">
        <v>88</v>
      </c>
      <c r="B5" s="27">
        <f>C34</f>
        <v>2</v>
      </c>
      <c r="C5" s="24" t="str">
        <f t="shared" ref="C5" si="1">IF(B5&gt;=$B$3,"Yes","No")</f>
        <v>Yes</v>
      </c>
      <c r="D5" s="23"/>
      <c r="E5" s="4"/>
    </row>
    <row r="6" spans="1:5" x14ac:dyDescent="0.2">
      <c r="A6" s="4" t="s">
        <v>92</v>
      </c>
      <c r="B6" s="27"/>
      <c r="C6" s="24"/>
      <c r="D6" s="23"/>
      <c r="E6" s="4"/>
    </row>
    <row r="7" spans="1:5" x14ac:dyDescent="0.2">
      <c r="A7" s="4" t="s">
        <v>93</v>
      </c>
      <c r="B7" s="27"/>
      <c r="C7" s="24"/>
      <c r="D7" s="23"/>
      <c r="E7" s="4"/>
    </row>
    <row r="8" spans="1:5" x14ac:dyDescent="0.2">
      <c r="A8" s="4" t="s">
        <v>87</v>
      </c>
      <c r="B8" s="27"/>
      <c r="C8" s="24"/>
      <c r="D8" s="23"/>
      <c r="E8" s="4"/>
    </row>
    <row r="9" spans="1:5" x14ac:dyDescent="0.2">
      <c r="A9" s="4" t="s">
        <v>89</v>
      </c>
      <c r="B9" s="27"/>
      <c r="C9" s="24"/>
      <c r="D9" s="23"/>
      <c r="E9" s="4"/>
    </row>
    <row r="10" spans="1:5" x14ac:dyDescent="0.2">
      <c r="A10" s="4" t="s">
        <v>94</v>
      </c>
      <c r="B10" s="27"/>
      <c r="C10" s="24"/>
      <c r="D10" s="23"/>
      <c r="E10" s="4"/>
    </row>
    <row r="11" spans="1:5" x14ac:dyDescent="0.2">
      <c r="A11" s="4" t="s">
        <v>95</v>
      </c>
      <c r="B11" s="27"/>
      <c r="C11" s="24"/>
      <c r="D11" s="23"/>
      <c r="E11" s="4"/>
    </row>
    <row r="12" spans="1:5" x14ac:dyDescent="0.2">
      <c r="A12" s="4" t="s">
        <v>96</v>
      </c>
      <c r="B12" s="27"/>
      <c r="C12" s="24"/>
      <c r="D12" s="23"/>
      <c r="E12" s="4"/>
    </row>
    <row r="13" spans="1:5" x14ac:dyDescent="0.2">
      <c r="A13" s="4" t="s">
        <v>90</v>
      </c>
      <c r="B13" s="27"/>
      <c r="C13" s="24"/>
      <c r="D13" s="23"/>
      <c r="E13" s="4"/>
    </row>
    <row r="14" spans="1:5" x14ac:dyDescent="0.2">
      <c r="A14" s="4" t="s">
        <v>97</v>
      </c>
      <c r="B14" s="27"/>
      <c r="C14" s="24"/>
      <c r="D14" s="23"/>
      <c r="E14" s="4"/>
    </row>
    <row r="15" spans="1:5" x14ac:dyDescent="0.2">
      <c r="A15" s="4" t="s">
        <v>98</v>
      </c>
      <c r="B15" s="27"/>
      <c r="C15" s="24"/>
      <c r="D15" s="23"/>
      <c r="E15" s="4"/>
    </row>
    <row r="16" spans="1:5" x14ac:dyDescent="0.2">
      <c r="A16" s="4" t="s">
        <v>99</v>
      </c>
      <c r="B16" s="27"/>
      <c r="C16" s="24"/>
      <c r="D16" s="23"/>
      <c r="E16" s="4"/>
    </row>
    <row r="17" spans="1:5" x14ac:dyDescent="0.2">
      <c r="A17" s="4" t="s">
        <v>91</v>
      </c>
      <c r="B17" s="27"/>
      <c r="C17" s="24"/>
      <c r="D17" s="23"/>
      <c r="E17" s="4"/>
    </row>
    <row r="18" spans="1:5" x14ac:dyDescent="0.2">
      <c r="A18" s="4" t="s">
        <v>100</v>
      </c>
      <c r="B18" s="27"/>
      <c r="C18" s="24"/>
      <c r="D18" s="23"/>
      <c r="E18" s="4"/>
    </row>
    <row r="19" spans="1:5" x14ac:dyDescent="0.2">
      <c r="A19" s="4" t="s">
        <v>101</v>
      </c>
      <c r="B19" s="27"/>
      <c r="C19" s="24"/>
      <c r="D19" s="23"/>
      <c r="E19" s="4"/>
    </row>
    <row r="20" spans="1:5" x14ac:dyDescent="0.2">
      <c r="A20" s="4" t="s">
        <v>102</v>
      </c>
      <c r="B20" s="27"/>
      <c r="C20" s="24"/>
      <c r="D20" s="23"/>
      <c r="E20" s="4"/>
    </row>
    <row r="21" spans="1:5" ht="13.5" thickBot="1" x14ac:dyDescent="0.25">
      <c r="A21" s="4"/>
      <c r="B21" s="27"/>
      <c r="C21" s="16"/>
      <c r="D21" s="23"/>
      <c r="E21" s="4"/>
    </row>
    <row r="22" spans="1:5" ht="13.5" thickBot="1" x14ac:dyDescent="0.25">
      <c r="A22" s="46" t="s">
        <v>26</v>
      </c>
      <c r="B22" s="47">
        <f>SUM(B4:B20)</f>
        <v>4</v>
      </c>
      <c r="C22" s="48" t="str">
        <f>IF(B22&gt;=$B$3*4,"Yes","No")</f>
        <v>Yes</v>
      </c>
    </row>
    <row r="23" spans="1:5" x14ac:dyDescent="0.2">
      <c r="A23" s="26"/>
      <c r="B23" s="27"/>
      <c r="C23" s="16"/>
    </row>
    <row r="24" spans="1:5" x14ac:dyDescent="0.2">
      <c r="A24" s="28"/>
      <c r="B24" s="25"/>
      <c r="C24" s="16"/>
    </row>
    <row r="25" spans="1:5" ht="13.5" thickBot="1" x14ac:dyDescent="0.25">
      <c r="A25" s="29" t="s">
        <v>5</v>
      </c>
      <c r="B25" s="29" t="s">
        <v>6</v>
      </c>
      <c r="C25" s="30" t="s">
        <v>7</v>
      </c>
    </row>
    <row r="26" spans="1:5" x14ac:dyDescent="0.2">
      <c r="A26" s="64" t="s">
        <v>75</v>
      </c>
      <c r="B26" s="64"/>
      <c r="C26" s="64"/>
    </row>
    <row r="27" spans="1:5" x14ac:dyDescent="0.2">
      <c r="A27">
        <v>1</v>
      </c>
      <c r="B27" t="s">
        <v>76</v>
      </c>
      <c r="D27" s="44" t="s">
        <v>77</v>
      </c>
    </row>
    <row r="28" spans="1:5" x14ac:dyDescent="0.2">
      <c r="A28">
        <v>1</v>
      </c>
      <c r="B28" s="42" t="s">
        <v>196</v>
      </c>
      <c r="D28" s="44"/>
    </row>
    <row r="29" spans="1:5" x14ac:dyDescent="0.2">
      <c r="A29" s="65" t="s">
        <v>8</v>
      </c>
      <c r="B29" s="66"/>
      <c r="C29" s="32">
        <f>SUM(A27:A28)</f>
        <v>2</v>
      </c>
    </row>
    <row r="31" spans="1:5" x14ac:dyDescent="0.2">
      <c r="A31" s="64" t="s">
        <v>108</v>
      </c>
      <c r="B31" s="64"/>
      <c r="C31" s="64"/>
    </row>
    <row r="32" spans="1:5" x14ac:dyDescent="0.2">
      <c r="A32">
        <v>1</v>
      </c>
      <c r="B32" t="s">
        <v>105</v>
      </c>
      <c r="D32" t="s">
        <v>106</v>
      </c>
    </row>
    <row r="33" spans="1:3" x14ac:dyDescent="0.2">
      <c r="A33">
        <v>1</v>
      </c>
      <c r="B33" s="42" t="s">
        <v>194</v>
      </c>
    </row>
    <row r="34" spans="1:3" x14ac:dyDescent="0.2">
      <c r="A34" s="65" t="s">
        <v>8</v>
      </c>
      <c r="B34" s="66"/>
      <c r="C34" s="32">
        <f>SUM(A32:A33)</f>
        <v>2</v>
      </c>
    </row>
    <row r="35" spans="1:3" x14ac:dyDescent="0.2">
      <c r="A35" s="64" t="s">
        <v>148</v>
      </c>
      <c r="B35" s="64"/>
      <c r="C35" s="64"/>
    </row>
    <row r="36" spans="1:3" x14ac:dyDescent="0.2">
      <c r="A36">
        <v>0</v>
      </c>
    </row>
    <row r="37" spans="1:3" x14ac:dyDescent="0.2">
      <c r="A37" s="65" t="s">
        <v>8</v>
      </c>
      <c r="B37" s="66"/>
      <c r="C37" s="32">
        <f>SUM(A35:A36)</f>
        <v>0</v>
      </c>
    </row>
    <row r="38" spans="1:3" x14ac:dyDescent="0.2">
      <c r="A38" s="64" t="s">
        <v>150</v>
      </c>
      <c r="B38" s="64"/>
      <c r="C38" s="64"/>
    </row>
    <row r="39" spans="1:3" x14ac:dyDescent="0.2">
      <c r="A39">
        <v>1</v>
      </c>
      <c r="B39" s="42" t="s">
        <v>195</v>
      </c>
    </row>
    <row r="40" spans="1:3" x14ac:dyDescent="0.2">
      <c r="A40" s="65" t="s">
        <v>8</v>
      </c>
      <c r="B40" s="66"/>
      <c r="C40" s="32">
        <f>SUM(A38:A39)</f>
        <v>1</v>
      </c>
    </row>
  </sheetData>
  <sheetProtection selectLockedCells="1" selectUnlockedCells="1"/>
  <mergeCells count="8">
    <mergeCell ref="A38:C38"/>
    <mergeCell ref="A40:B40"/>
    <mergeCell ref="A37:B37"/>
    <mergeCell ref="A26:C26"/>
    <mergeCell ref="A29:B29"/>
    <mergeCell ref="A34:B34"/>
    <mergeCell ref="A31:C31"/>
    <mergeCell ref="A35:C35"/>
  </mergeCells>
  <phoneticPr fontId="4" type="noConversion"/>
  <hyperlinks>
    <hyperlink ref="D27" r:id="rId1"/>
  </hyperlinks>
  <pageMargins left="0.74791666666666667" right="0.74791666666666667" top="0.98402777777777772" bottom="0.98402777777777772" header="0.51180555555555551" footer="0.51180555555555551"/>
  <pageSetup paperSize="9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opLeftCell="A20" workbookViewId="0">
      <selection activeCell="A35" sqref="A35:C35"/>
    </sheetView>
  </sheetViews>
  <sheetFormatPr defaultColWidth="8.85546875" defaultRowHeight="12.75" x14ac:dyDescent="0.2"/>
  <cols>
    <col min="1" max="1" width="19.42578125" customWidth="1"/>
    <col min="2" max="2" width="65.85546875" customWidth="1"/>
    <col min="3" max="3" width="24" customWidth="1"/>
    <col min="4" max="4" width="15" customWidth="1"/>
    <col min="5" max="5" width="11.42578125" customWidth="1"/>
  </cols>
  <sheetData>
    <row r="1" spans="1:5" ht="13.5" thickBot="1" x14ac:dyDescent="0.25">
      <c r="A1" s="18" t="str">
        <f>'Dissemination Metrics'!A8</f>
        <v>4.3.2</v>
      </c>
      <c r="B1" s="18" t="str">
        <f>'Dissemination Metrics'!B8</f>
        <v>Number of GridPP publications</v>
      </c>
      <c r="C1" s="16" t="s">
        <v>62</v>
      </c>
    </row>
    <row r="2" spans="1:5" x14ac:dyDescent="0.2">
      <c r="A2" s="19" t="s">
        <v>22</v>
      </c>
      <c r="B2" s="18" t="str">
        <f>'Dissemination Metrics'!B9</f>
        <v>10 per year</v>
      </c>
      <c r="C2" s="20"/>
      <c r="D2" s="1"/>
    </row>
    <row r="3" spans="1:5" x14ac:dyDescent="0.2">
      <c r="A3" s="21" t="s">
        <v>24</v>
      </c>
      <c r="B3" s="15">
        <v>2.5</v>
      </c>
      <c r="C3" s="22" t="s">
        <v>25</v>
      </c>
      <c r="D3" s="23"/>
      <c r="E3" s="4"/>
    </row>
    <row r="4" spans="1:5" x14ac:dyDescent="0.2">
      <c r="A4" s="4" t="str">
        <f>'4.3.1'!A4</f>
        <v>Q1 2016</v>
      </c>
      <c r="B4" s="25">
        <f>C27</f>
        <v>1</v>
      </c>
      <c r="C4" s="24" t="str">
        <f>IF(B4&gt;=$B$3,"Yes","No")</f>
        <v>No</v>
      </c>
      <c r="D4" s="23"/>
      <c r="E4" s="4"/>
    </row>
    <row r="5" spans="1:5" x14ac:dyDescent="0.2">
      <c r="A5" s="4" t="str">
        <f>'4.3.1'!A5</f>
        <v>Q2 2016</v>
      </c>
      <c r="B5" s="25">
        <f>C30</f>
        <v>1</v>
      </c>
      <c r="C5" s="24" t="str">
        <f t="shared" ref="C5:C19" si="0">IF(B5&gt;=$B$3,"Yes","No")</f>
        <v>No</v>
      </c>
      <c r="D5" s="23"/>
      <c r="E5" s="4"/>
    </row>
    <row r="6" spans="1:5" x14ac:dyDescent="0.2">
      <c r="A6" s="4" t="str">
        <f>'4.3.1'!A6</f>
        <v>Q3 2016</v>
      </c>
      <c r="B6" s="25">
        <f>C34</f>
        <v>1</v>
      </c>
      <c r="C6" s="24" t="str">
        <f t="shared" si="0"/>
        <v>No</v>
      </c>
      <c r="D6" s="23"/>
      <c r="E6" s="4"/>
    </row>
    <row r="7" spans="1:5" x14ac:dyDescent="0.2">
      <c r="A7" s="4" t="str">
        <f>'4.3.1'!A7</f>
        <v>Q4 2016</v>
      </c>
      <c r="B7" s="25">
        <f>C37</f>
        <v>1</v>
      </c>
      <c r="C7" s="24" t="str">
        <f t="shared" si="0"/>
        <v>No</v>
      </c>
      <c r="D7" s="23"/>
      <c r="E7" s="4"/>
    </row>
    <row r="8" spans="1:5" x14ac:dyDescent="0.2">
      <c r="A8" s="4" t="str">
        <f>'4.3.1'!A8</f>
        <v>Q1 2017</v>
      </c>
      <c r="B8" s="25"/>
      <c r="C8" s="24" t="str">
        <f t="shared" si="0"/>
        <v>No</v>
      </c>
      <c r="D8" s="23"/>
      <c r="E8" s="4"/>
    </row>
    <row r="9" spans="1:5" x14ac:dyDescent="0.2">
      <c r="A9" s="4" t="str">
        <f>'4.3.1'!A9</f>
        <v>Q2 2017</v>
      </c>
      <c r="B9" s="25"/>
      <c r="C9" s="24" t="str">
        <f t="shared" si="0"/>
        <v>No</v>
      </c>
      <c r="D9" s="23"/>
      <c r="E9" s="4"/>
    </row>
    <row r="10" spans="1:5" x14ac:dyDescent="0.2">
      <c r="A10" s="4" t="str">
        <f>'4.3.1'!A10</f>
        <v>Q3 2017</v>
      </c>
      <c r="B10" s="25"/>
      <c r="C10" s="24" t="str">
        <f t="shared" si="0"/>
        <v>No</v>
      </c>
      <c r="D10" s="23"/>
      <c r="E10" s="4"/>
    </row>
    <row r="11" spans="1:5" x14ac:dyDescent="0.2">
      <c r="A11" s="4" t="str">
        <f>'4.3.1'!A11</f>
        <v>Q4 2017</v>
      </c>
      <c r="B11" s="25"/>
      <c r="C11" s="24" t="str">
        <f t="shared" si="0"/>
        <v>No</v>
      </c>
      <c r="D11" s="23"/>
      <c r="E11" s="4"/>
    </row>
    <row r="12" spans="1:5" x14ac:dyDescent="0.2">
      <c r="A12" s="4" t="str">
        <f>'4.3.1'!A12</f>
        <v>Q1 2018</v>
      </c>
      <c r="B12" s="25"/>
      <c r="C12" s="24" t="str">
        <f t="shared" si="0"/>
        <v>No</v>
      </c>
      <c r="D12" s="23"/>
      <c r="E12" s="4"/>
    </row>
    <row r="13" spans="1:5" x14ac:dyDescent="0.2">
      <c r="A13" s="4" t="str">
        <f>'4.3.1'!A13</f>
        <v>Q2 2018</v>
      </c>
      <c r="B13" s="25"/>
      <c r="C13" s="24" t="str">
        <f t="shared" si="0"/>
        <v>No</v>
      </c>
      <c r="D13" s="23"/>
      <c r="E13" s="4"/>
    </row>
    <row r="14" spans="1:5" x14ac:dyDescent="0.2">
      <c r="A14" s="4" t="str">
        <f>'4.3.1'!A14</f>
        <v>Q3 2018</v>
      </c>
      <c r="B14" s="25"/>
      <c r="C14" s="24" t="str">
        <f t="shared" si="0"/>
        <v>No</v>
      </c>
      <c r="D14" s="23"/>
      <c r="E14" s="4"/>
    </row>
    <row r="15" spans="1:5" x14ac:dyDescent="0.2">
      <c r="A15" s="4" t="str">
        <f>'4.3.1'!A15</f>
        <v>Q4 2018</v>
      </c>
      <c r="B15" s="25"/>
      <c r="C15" s="24" t="str">
        <f t="shared" si="0"/>
        <v>No</v>
      </c>
      <c r="D15" s="23"/>
      <c r="E15" s="4"/>
    </row>
    <row r="16" spans="1:5" x14ac:dyDescent="0.2">
      <c r="A16" s="4" t="str">
        <f>'4.3.1'!A16</f>
        <v>Q1 2019</v>
      </c>
      <c r="B16" s="25"/>
      <c r="C16" s="24" t="str">
        <f t="shared" si="0"/>
        <v>No</v>
      </c>
      <c r="D16" s="23"/>
      <c r="E16" s="4"/>
    </row>
    <row r="17" spans="1:5" x14ac:dyDescent="0.2">
      <c r="A17" s="4" t="str">
        <f>'4.3.1'!A17</f>
        <v>Q2 2019</v>
      </c>
      <c r="B17" s="25"/>
      <c r="C17" s="24" t="str">
        <f t="shared" si="0"/>
        <v>No</v>
      </c>
      <c r="D17" s="23"/>
      <c r="E17" s="4"/>
    </row>
    <row r="18" spans="1:5" x14ac:dyDescent="0.2">
      <c r="A18" s="4" t="str">
        <f>'4.3.1'!A18</f>
        <v>Q3 2019</v>
      </c>
      <c r="B18" s="25"/>
      <c r="C18" s="24" t="str">
        <f t="shared" si="0"/>
        <v>No</v>
      </c>
      <c r="D18" s="23"/>
      <c r="E18" s="4"/>
    </row>
    <row r="19" spans="1:5" x14ac:dyDescent="0.2">
      <c r="A19" s="4" t="str">
        <f>'4.3.1'!A19</f>
        <v>Q4 2019</v>
      </c>
      <c r="B19" s="25"/>
      <c r="C19" s="24" t="str">
        <f t="shared" si="0"/>
        <v>No</v>
      </c>
      <c r="D19" s="23"/>
      <c r="E19" s="4"/>
    </row>
    <row r="20" spans="1:5" ht="13.5" thickBot="1" x14ac:dyDescent="0.25">
      <c r="A20" s="4" t="str">
        <f>'4.3.1'!A20</f>
        <v>Q1 2020</v>
      </c>
      <c r="B20" s="27"/>
      <c r="C20" s="16"/>
      <c r="D20" s="23"/>
      <c r="E20" s="4"/>
    </row>
    <row r="21" spans="1:5" ht="13.5" thickBot="1" x14ac:dyDescent="0.25">
      <c r="A21" s="46" t="s">
        <v>26</v>
      </c>
      <c r="B21" s="49">
        <f>SUM(B4:B19)</f>
        <v>4</v>
      </c>
      <c r="C21" s="48" t="str">
        <f>IF(B21&gt;=$B$3*16,"Yes","No")</f>
        <v>No</v>
      </c>
    </row>
    <row r="22" spans="1:5" x14ac:dyDescent="0.2">
      <c r="A22" s="26"/>
      <c r="B22" s="27"/>
      <c r="C22" s="16"/>
    </row>
    <row r="23" spans="1:5" x14ac:dyDescent="0.2">
      <c r="A23" s="28"/>
      <c r="B23" s="25"/>
      <c r="C23" s="16"/>
    </row>
    <row r="24" spans="1:5" ht="13.5" thickBot="1" x14ac:dyDescent="0.25">
      <c r="A24" s="29" t="s">
        <v>5</v>
      </c>
      <c r="B24" s="29" t="s">
        <v>6</v>
      </c>
      <c r="C24" s="30" t="s">
        <v>7</v>
      </c>
    </row>
    <row r="25" spans="1:5" s="64" customFormat="1" x14ac:dyDescent="0.2">
      <c r="A25" s="64" t="s">
        <v>75</v>
      </c>
    </row>
    <row r="26" spans="1:5" x14ac:dyDescent="0.2">
      <c r="A26">
        <v>1</v>
      </c>
      <c r="B26" t="s">
        <v>38</v>
      </c>
      <c r="D26" s="44" t="s">
        <v>78</v>
      </c>
    </row>
    <row r="27" spans="1:5" x14ac:dyDescent="0.2">
      <c r="A27" s="65" t="s">
        <v>8</v>
      </c>
      <c r="B27" s="65"/>
      <c r="C27" s="32">
        <f>SUM(A26)</f>
        <v>1</v>
      </c>
    </row>
    <row r="28" spans="1:5" x14ac:dyDescent="0.2">
      <c r="A28" s="64" t="s">
        <v>108</v>
      </c>
      <c r="B28" s="64"/>
      <c r="C28" s="64"/>
    </row>
    <row r="29" spans="1:5" x14ac:dyDescent="0.2">
      <c r="A29">
        <v>1</v>
      </c>
      <c r="B29" t="s">
        <v>38</v>
      </c>
      <c r="D29" s="44" t="s">
        <v>107</v>
      </c>
    </row>
    <row r="30" spans="1:5" x14ac:dyDescent="0.2">
      <c r="A30" s="65" t="s">
        <v>8</v>
      </c>
      <c r="B30" s="65"/>
      <c r="C30" s="32">
        <f>SUM(A29)</f>
        <v>1</v>
      </c>
    </row>
    <row r="31" spans="1:5" x14ac:dyDescent="0.2">
      <c r="A31" s="64" t="s">
        <v>148</v>
      </c>
      <c r="B31" s="64"/>
      <c r="C31" s="64"/>
    </row>
    <row r="32" spans="1:5" x14ac:dyDescent="0.2">
      <c r="A32">
        <v>1</v>
      </c>
      <c r="B32" t="s">
        <v>38</v>
      </c>
      <c r="D32" s="44" t="s">
        <v>149</v>
      </c>
    </row>
    <row r="33" spans="1:4" x14ac:dyDescent="0.2">
      <c r="A33">
        <v>1</v>
      </c>
      <c r="B33" t="s">
        <v>38</v>
      </c>
      <c r="D33" s="44" t="s">
        <v>163</v>
      </c>
    </row>
    <row r="34" spans="1:4" x14ac:dyDescent="0.2">
      <c r="A34" s="65" t="s">
        <v>8</v>
      </c>
      <c r="B34" s="65"/>
      <c r="C34" s="32">
        <f>SUM(A32)</f>
        <v>1</v>
      </c>
    </row>
    <row r="35" spans="1:4" x14ac:dyDescent="0.2">
      <c r="A35" s="64" t="s">
        <v>150</v>
      </c>
      <c r="B35" s="64"/>
      <c r="C35" s="64"/>
    </row>
    <row r="36" spans="1:4" x14ac:dyDescent="0.2">
      <c r="A36">
        <v>1</v>
      </c>
      <c r="B36" t="s">
        <v>164</v>
      </c>
      <c r="D36" s="44" t="s">
        <v>165</v>
      </c>
    </row>
    <row r="37" spans="1:4" x14ac:dyDescent="0.2">
      <c r="A37" s="65" t="s">
        <v>8</v>
      </c>
      <c r="B37" s="65"/>
      <c r="C37" s="32">
        <f>SUM(A36)</f>
        <v>1</v>
      </c>
      <c r="D37" t="s">
        <v>166</v>
      </c>
    </row>
  </sheetData>
  <sheetProtection selectLockedCells="1" selectUnlockedCells="1"/>
  <mergeCells count="8">
    <mergeCell ref="A37:B37"/>
    <mergeCell ref="A34:B34"/>
    <mergeCell ref="A35:C35"/>
    <mergeCell ref="A25:XFD25"/>
    <mergeCell ref="A27:B27"/>
    <mergeCell ref="A28:C28"/>
    <mergeCell ref="A30:B30"/>
    <mergeCell ref="A31:C31"/>
  </mergeCells>
  <hyperlinks>
    <hyperlink ref="D26" r:id="rId1"/>
    <hyperlink ref="D29" r:id="rId2"/>
    <hyperlink ref="D32" r:id="rId3"/>
    <hyperlink ref="D36" r:id="rId4"/>
  </hyperlinks>
  <pageMargins left="0.74791666666666667" right="0.74791666666666667" top="0.98402777777777772" bottom="0.98402777777777772" header="0.51180555555555551" footer="0.51180555555555551"/>
  <pageSetup paperSize="9" orientation="portrait" r:id="rId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topLeftCell="A29" workbookViewId="0">
      <selection activeCell="A45" sqref="A45:C45"/>
    </sheetView>
  </sheetViews>
  <sheetFormatPr defaultColWidth="8.85546875" defaultRowHeight="12.75" x14ac:dyDescent="0.2"/>
  <cols>
    <col min="1" max="1" width="19.42578125" customWidth="1"/>
    <col min="2" max="2" width="65.85546875" customWidth="1"/>
    <col min="3" max="3" width="24" customWidth="1"/>
    <col min="4" max="4" width="15" customWidth="1"/>
    <col min="5" max="5" width="11.42578125" customWidth="1"/>
  </cols>
  <sheetData>
    <row r="1" spans="1:5" ht="13.5" thickBot="1" x14ac:dyDescent="0.25">
      <c r="A1" s="18" t="str">
        <f>'Dissemination Metrics'!A12</f>
        <v>4.3.3</v>
      </c>
      <c r="B1" s="18" t="str">
        <f>'Dissemination Metrics'!B12</f>
        <v>Number of articles on GridPP web site</v>
      </c>
      <c r="C1" s="44" t="s">
        <v>63</v>
      </c>
    </row>
    <row r="2" spans="1:5" x14ac:dyDescent="0.2">
      <c r="A2" s="19" t="s">
        <v>22</v>
      </c>
      <c r="B2" s="18" t="str">
        <f>'Dissemination Metrics'!B13</f>
        <v>One every 2 weeks</v>
      </c>
      <c r="C2" s="20"/>
      <c r="D2" s="1"/>
    </row>
    <row r="3" spans="1:5" x14ac:dyDescent="0.2">
      <c r="A3" s="21" t="s">
        <v>24</v>
      </c>
      <c r="B3" s="15">
        <v>6</v>
      </c>
      <c r="C3" s="22" t="s">
        <v>25</v>
      </c>
      <c r="D3" s="23"/>
      <c r="E3" s="4"/>
    </row>
    <row r="4" spans="1:5" x14ac:dyDescent="0.2">
      <c r="A4" s="4" t="str">
        <f>'4.3.1'!A4</f>
        <v>Q1 2016</v>
      </c>
      <c r="B4" s="25">
        <f>$C$28</f>
        <v>2</v>
      </c>
      <c r="C4" s="24" t="str">
        <f>IF(B4&gt;=$B$3,"Yes","No")</f>
        <v>No</v>
      </c>
      <c r="D4" s="23"/>
      <c r="E4" s="4"/>
    </row>
    <row r="5" spans="1:5" x14ac:dyDescent="0.2">
      <c r="A5" s="4" t="str">
        <f>'4.3.1'!A5</f>
        <v>Q2 2016</v>
      </c>
      <c r="B5" s="25">
        <f>$C$38</f>
        <v>8</v>
      </c>
      <c r="C5" s="24" t="str">
        <f t="shared" ref="C5:C19" si="0">IF(B5&gt;=$B$3,"Yes","No")</f>
        <v>Yes</v>
      </c>
      <c r="D5" s="23"/>
      <c r="E5" s="4"/>
    </row>
    <row r="6" spans="1:5" x14ac:dyDescent="0.2">
      <c r="A6" s="4" t="str">
        <f>'4.3.1'!A6</f>
        <v>Q3 2016</v>
      </c>
      <c r="B6" s="25">
        <f>C44</f>
        <v>4</v>
      </c>
      <c r="C6" s="24" t="str">
        <f t="shared" si="0"/>
        <v>No</v>
      </c>
      <c r="D6" s="23"/>
      <c r="E6" s="4"/>
    </row>
    <row r="7" spans="1:5" x14ac:dyDescent="0.2">
      <c r="A7" s="4" t="str">
        <f>'4.3.1'!A7</f>
        <v>Q4 2016</v>
      </c>
      <c r="B7" s="25">
        <f>C51</f>
        <v>5</v>
      </c>
      <c r="C7" s="24" t="str">
        <f t="shared" si="0"/>
        <v>No</v>
      </c>
      <c r="D7" s="23"/>
      <c r="E7" s="4"/>
    </row>
    <row r="8" spans="1:5" x14ac:dyDescent="0.2">
      <c r="A8" s="4" t="str">
        <f>'4.3.1'!A8</f>
        <v>Q1 2017</v>
      </c>
      <c r="B8" s="25"/>
      <c r="C8" s="24" t="str">
        <f t="shared" si="0"/>
        <v>No</v>
      </c>
      <c r="D8" s="23"/>
      <c r="E8" s="4"/>
    </row>
    <row r="9" spans="1:5" x14ac:dyDescent="0.2">
      <c r="A9" s="4" t="str">
        <f>'4.3.1'!A9</f>
        <v>Q2 2017</v>
      </c>
      <c r="B9" s="25"/>
      <c r="C9" s="24" t="str">
        <f t="shared" si="0"/>
        <v>No</v>
      </c>
      <c r="D9" s="23"/>
      <c r="E9" s="4"/>
    </row>
    <row r="10" spans="1:5" x14ac:dyDescent="0.2">
      <c r="A10" s="4" t="str">
        <f>'4.3.1'!A10</f>
        <v>Q3 2017</v>
      </c>
      <c r="B10" s="25"/>
      <c r="C10" s="24" t="str">
        <f t="shared" si="0"/>
        <v>No</v>
      </c>
      <c r="D10" s="23"/>
      <c r="E10" s="4"/>
    </row>
    <row r="11" spans="1:5" x14ac:dyDescent="0.2">
      <c r="A11" s="4" t="str">
        <f>'4.3.1'!A11</f>
        <v>Q4 2017</v>
      </c>
      <c r="B11" s="25"/>
      <c r="C11" s="24" t="str">
        <f t="shared" si="0"/>
        <v>No</v>
      </c>
      <c r="D11" s="23"/>
      <c r="E11" s="4"/>
    </row>
    <row r="12" spans="1:5" x14ac:dyDescent="0.2">
      <c r="A12" s="4" t="str">
        <f>'4.3.1'!A12</f>
        <v>Q1 2018</v>
      </c>
      <c r="B12" s="25"/>
      <c r="C12" s="24" t="str">
        <f t="shared" si="0"/>
        <v>No</v>
      </c>
      <c r="D12" s="23"/>
      <c r="E12" s="4"/>
    </row>
    <row r="13" spans="1:5" x14ac:dyDescent="0.2">
      <c r="A13" s="4" t="str">
        <f>'4.3.1'!A13</f>
        <v>Q2 2018</v>
      </c>
      <c r="B13" s="25"/>
      <c r="C13" s="24" t="str">
        <f t="shared" si="0"/>
        <v>No</v>
      </c>
      <c r="D13" s="23"/>
      <c r="E13" s="4"/>
    </row>
    <row r="14" spans="1:5" x14ac:dyDescent="0.2">
      <c r="A14" s="4" t="str">
        <f>'4.3.1'!A14</f>
        <v>Q3 2018</v>
      </c>
      <c r="B14" s="25"/>
      <c r="C14" s="24" t="str">
        <f t="shared" si="0"/>
        <v>No</v>
      </c>
      <c r="D14" s="23"/>
      <c r="E14" s="4"/>
    </row>
    <row r="15" spans="1:5" x14ac:dyDescent="0.2">
      <c r="A15" s="4" t="str">
        <f>'4.3.1'!A15</f>
        <v>Q4 2018</v>
      </c>
      <c r="B15" s="25"/>
      <c r="C15" s="24" t="str">
        <f t="shared" si="0"/>
        <v>No</v>
      </c>
      <c r="D15" s="23"/>
      <c r="E15" s="4"/>
    </row>
    <row r="16" spans="1:5" x14ac:dyDescent="0.2">
      <c r="A16" s="4" t="str">
        <f>'4.3.1'!A16</f>
        <v>Q1 2019</v>
      </c>
      <c r="B16" s="25"/>
      <c r="C16" s="24" t="str">
        <f t="shared" si="0"/>
        <v>No</v>
      </c>
      <c r="D16" s="23"/>
      <c r="E16" s="4"/>
    </row>
    <row r="17" spans="1:5" x14ac:dyDescent="0.2">
      <c r="A17" s="4" t="str">
        <f>'4.3.1'!A17</f>
        <v>Q2 2019</v>
      </c>
      <c r="B17" s="25"/>
      <c r="C17" s="24" t="str">
        <f t="shared" si="0"/>
        <v>No</v>
      </c>
      <c r="D17" s="23"/>
      <c r="E17" s="4"/>
    </row>
    <row r="18" spans="1:5" x14ac:dyDescent="0.2">
      <c r="A18" s="4" t="str">
        <f>'4.3.1'!A18</f>
        <v>Q3 2019</v>
      </c>
      <c r="B18" s="25"/>
      <c r="C18" s="24" t="str">
        <f t="shared" si="0"/>
        <v>No</v>
      </c>
      <c r="D18" s="23"/>
      <c r="E18" s="4"/>
    </row>
    <row r="19" spans="1:5" x14ac:dyDescent="0.2">
      <c r="A19" s="4" t="str">
        <f>'4.3.1'!A19</f>
        <v>Q4 2019</v>
      </c>
      <c r="B19" s="27"/>
      <c r="C19" s="24" t="str">
        <f t="shared" si="0"/>
        <v>No</v>
      </c>
      <c r="D19" s="23"/>
      <c r="E19" s="4"/>
    </row>
    <row r="20" spans="1:5" ht="13.5" thickBot="1" x14ac:dyDescent="0.25">
      <c r="A20" s="4" t="str">
        <f>'4.3.1'!A20</f>
        <v>Q1 2020</v>
      </c>
      <c r="B20" s="27"/>
      <c r="C20" s="16"/>
      <c r="D20" s="23"/>
      <c r="E20" s="4"/>
    </row>
    <row r="21" spans="1:5" ht="13.5" thickBot="1" x14ac:dyDescent="0.25">
      <c r="A21" s="50" t="s">
        <v>26</v>
      </c>
      <c r="B21" s="51">
        <f>SUM(B4:B19)</f>
        <v>19</v>
      </c>
      <c r="C21" s="52" t="str">
        <f>IF(B21&gt;=$B$3*4*4,"Yes","No")</f>
        <v>No</v>
      </c>
    </row>
    <row r="22" spans="1:5" x14ac:dyDescent="0.2">
      <c r="A22" s="26"/>
      <c r="B22" s="27"/>
      <c r="C22" s="16"/>
    </row>
    <row r="23" spans="1:5" x14ac:dyDescent="0.2">
      <c r="A23" s="28"/>
      <c r="B23" s="25"/>
      <c r="C23" s="16"/>
    </row>
    <row r="24" spans="1:5" ht="13.5" thickBot="1" x14ac:dyDescent="0.25">
      <c r="A24" s="29" t="s">
        <v>5</v>
      </c>
      <c r="B24" s="29" t="s">
        <v>11</v>
      </c>
      <c r="C24" s="30" t="s">
        <v>7</v>
      </c>
    </row>
    <row r="25" spans="1:5" s="64" customFormat="1" x14ac:dyDescent="0.2">
      <c r="A25" s="64" t="s">
        <v>75</v>
      </c>
    </row>
    <row r="26" spans="1:5" x14ac:dyDescent="0.2">
      <c r="A26">
        <v>1</v>
      </c>
      <c r="B26" t="s">
        <v>79</v>
      </c>
      <c r="D26" s="44" t="s">
        <v>84</v>
      </c>
    </row>
    <row r="27" spans="1:5" x14ac:dyDescent="0.2">
      <c r="A27">
        <v>1</v>
      </c>
      <c r="B27" t="s">
        <v>80</v>
      </c>
      <c r="D27" s="44" t="s">
        <v>85</v>
      </c>
    </row>
    <row r="28" spans="1:5" x14ac:dyDescent="0.2">
      <c r="A28" s="65" t="s">
        <v>8</v>
      </c>
      <c r="B28" s="65"/>
      <c r="C28" s="32">
        <f>SUM(A26:A27)</f>
        <v>2</v>
      </c>
    </row>
    <row r="29" spans="1:5" x14ac:dyDescent="0.2">
      <c r="A29" s="64" t="s">
        <v>108</v>
      </c>
      <c r="B29" s="64"/>
      <c r="C29" s="64"/>
    </row>
    <row r="30" spans="1:5" x14ac:dyDescent="0.2">
      <c r="A30">
        <v>1</v>
      </c>
      <c r="B30" t="s">
        <v>110</v>
      </c>
      <c r="D30" s="44" t="s">
        <v>85</v>
      </c>
    </row>
    <row r="31" spans="1:5" x14ac:dyDescent="0.2">
      <c r="A31">
        <v>1</v>
      </c>
      <c r="B31" t="s">
        <v>118</v>
      </c>
      <c r="D31" s="44" t="s">
        <v>111</v>
      </c>
    </row>
    <row r="32" spans="1:5" x14ac:dyDescent="0.2">
      <c r="A32">
        <v>1</v>
      </c>
      <c r="B32" t="s">
        <v>119</v>
      </c>
      <c r="D32" s="44" t="s">
        <v>112</v>
      </c>
    </row>
    <row r="33" spans="1:4" x14ac:dyDescent="0.2">
      <c r="A33">
        <v>1</v>
      </c>
      <c r="B33" t="s">
        <v>120</v>
      </c>
      <c r="D33" s="44" t="s">
        <v>113</v>
      </c>
    </row>
    <row r="34" spans="1:4" x14ac:dyDescent="0.2">
      <c r="A34">
        <v>1</v>
      </c>
      <c r="B34" t="s">
        <v>121</v>
      </c>
      <c r="D34" s="44" t="s">
        <v>114</v>
      </c>
    </row>
    <row r="35" spans="1:4" x14ac:dyDescent="0.2">
      <c r="A35">
        <v>1</v>
      </c>
      <c r="B35" t="s">
        <v>122</v>
      </c>
      <c r="D35" s="44" t="s">
        <v>115</v>
      </c>
    </row>
    <row r="36" spans="1:4" x14ac:dyDescent="0.2">
      <c r="A36">
        <v>1</v>
      </c>
      <c r="B36" t="s">
        <v>123</v>
      </c>
      <c r="D36" s="44" t="s">
        <v>116</v>
      </c>
    </row>
    <row r="37" spans="1:4" x14ac:dyDescent="0.2">
      <c r="A37">
        <v>1</v>
      </c>
      <c r="B37" t="s">
        <v>124</v>
      </c>
      <c r="D37" s="44" t="s">
        <v>117</v>
      </c>
    </row>
    <row r="38" spans="1:4" x14ac:dyDescent="0.2">
      <c r="A38" s="65" t="s">
        <v>8</v>
      </c>
      <c r="B38" s="65"/>
      <c r="C38" s="32">
        <f>SUM(A30:A37)</f>
        <v>8</v>
      </c>
    </row>
    <row r="39" spans="1:4" x14ac:dyDescent="0.2">
      <c r="A39" s="64" t="s">
        <v>148</v>
      </c>
      <c r="B39" s="64"/>
      <c r="C39" s="64"/>
    </row>
    <row r="40" spans="1:4" x14ac:dyDescent="0.2">
      <c r="A40">
        <v>1</v>
      </c>
      <c r="B40" t="s">
        <v>151</v>
      </c>
      <c r="D40" t="s">
        <v>152</v>
      </c>
    </row>
    <row r="41" spans="1:4" x14ac:dyDescent="0.2">
      <c r="A41">
        <v>1</v>
      </c>
      <c r="B41" t="s">
        <v>153</v>
      </c>
      <c r="D41" t="s">
        <v>154</v>
      </c>
    </row>
    <row r="42" spans="1:4" x14ac:dyDescent="0.2">
      <c r="A42">
        <v>1</v>
      </c>
      <c r="B42" t="s">
        <v>155</v>
      </c>
      <c r="D42" t="s">
        <v>156</v>
      </c>
    </row>
    <row r="43" spans="1:4" x14ac:dyDescent="0.2">
      <c r="A43">
        <v>1</v>
      </c>
      <c r="B43" t="s">
        <v>157</v>
      </c>
      <c r="D43" t="s">
        <v>158</v>
      </c>
    </row>
    <row r="44" spans="1:4" x14ac:dyDescent="0.2">
      <c r="A44" s="65" t="s">
        <v>8</v>
      </c>
      <c r="B44" s="65"/>
      <c r="C44" s="32">
        <f>SUM(A40:A43)</f>
        <v>4</v>
      </c>
    </row>
    <row r="45" spans="1:4" x14ac:dyDescent="0.2">
      <c r="A45" s="64" t="s">
        <v>150</v>
      </c>
      <c r="B45" s="64"/>
      <c r="C45" s="64"/>
    </row>
    <row r="46" spans="1:4" x14ac:dyDescent="0.2">
      <c r="A46">
        <v>1</v>
      </c>
      <c r="B46" t="s">
        <v>167</v>
      </c>
      <c r="D46" s="44" t="s">
        <v>174</v>
      </c>
    </row>
    <row r="47" spans="1:4" x14ac:dyDescent="0.2">
      <c r="A47">
        <v>1</v>
      </c>
      <c r="B47" t="s">
        <v>172</v>
      </c>
      <c r="D47" s="44" t="s">
        <v>173</v>
      </c>
    </row>
    <row r="48" spans="1:4" x14ac:dyDescent="0.2">
      <c r="A48">
        <v>1</v>
      </c>
      <c r="B48" t="s">
        <v>169</v>
      </c>
      <c r="D48" s="44" t="s">
        <v>168</v>
      </c>
    </row>
    <row r="49" spans="1:4" x14ac:dyDescent="0.2">
      <c r="A49">
        <v>1</v>
      </c>
      <c r="B49" t="s">
        <v>170</v>
      </c>
      <c r="D49" s="44" t="s">
        <v>171</v>
      </c>
    </row>
    <row r="50" spans="1:4" x14ac:dyDescent="0.2">
      <c r="A50">
        <v>1</v>
      </c>
      <c r="B50" t="s">
        <v>175</v>
      </c>
      <c r="D50" t="s">
        <v>176</v>
      </c>
    </row>
    <row r="51" spans="1:4" x14ac:dyDescent="0.2">
      <c r="A51" s="65" t="s">
        <v>8</v>
      </c>
      <c r="B51" s="65"/>
      <c r="C51" s="32">
        <f>SUM(A46:A50)</f>
        <v>5</v>
      </c>
    </row>
  </sheetData>
  <sheetProtection selectLockedCells="1" selectUnlockedCells="1"/>
  <mergeCells count="8">
    <mergeCell ref="A45:C45"/>
    <mergeCell ref="A51:B51"/>
    <mergeCell ref="A44:B44"/>
    <mergeCell ref="A25:XFD25"/>
    <mergeCell ref="A28:B28"/>
    <mergeCell ref="A29:C29"/>
    <mergeCell ref="A38:B38"/>
    <mergeCell ref="A39:C39"/>
  </mergeCells>
  <hyperlinks>
    <hyperlink ref="C1" r:id="rId1" display="http://www.gridpp.ac.uk/news/?page_id=504"/>
    <hyperlink ref="D26" r:id="rId2"/>
    <hyperlink ref="D27" r:id="rId3"/>
    <hyperlink ref="D30" r:id="rId4"/>
    <hyperlink ref="D31" r:id="rId5"/>
    <hyperlink ref="D32" r:id="rId6"/>
    <hyperlink ref="D33" r:id="rId7"/>
    <hyperlink ref="D34" r:id="rId8"/>
    <hyperlink ref="D35" r:id="rId9"/>
    <hyperlink ref="D36" r:id="rId10"/>
    <hyperlink ref="D37" r:id="rId11"/>
    <hyperlink ref="D48" r:id="rId12"/>
    <hyperlink ref="D49" r:id="rId13"/>
    <hyperlink ref="D47" r:id="rId14"/>
    <hyperlink ref="D46" r:id="rId15"/>
  </hyperlinks>
  <pageMargins left="0.74791666666666667" right="0.74791666666666667" top="0.98402777777777772" bottom="0.98402777777777772" header="0.51180555555555551" footer="0.51180555555555551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opLeftCell="A10" workbookViewId="0">
      <selection activeCell="A34" sqref="A34:C34"/>
    </sheetView>
  </sheetViews>
  <sheetFormatPr defaultColWidth="8.85546875" defaultRowHeight="12.75" x14ac:dyDescent="0.2"/>
  <cols>
    <col min="1" max="1" width="19.42578125" customWidth="1"/>
    <col min="2" max="2" width="65.85546875" customWidth="1"/>
    <col min="3" max="3" width="24" customWidth="1"/>
    <col min="4" max="4" width="15" customWidth="1"/>
    <col min="5" max="5" width="11.42578125" customWidth="1"/>
  </cols>
  <sheetData>
    <row r="1" spans="1:5" ht="13.5" thickBot="1" x14ac:dyDescent="0.25">
      <c r="A1" s="18" t="str">
        <f>'Dissemination Metrics'!A16</f>
        <v>4.3.4</v>
      </c>
      <c r="B1" s="18" t="str">
        <f>'Dissemination Metrics'!B16</f>
        <v>Number of GridPP press releases</v>
      </c>
      <c r="C1" s="16"/>
    </row>
    <row r="2" spans="1:5" x14ac:dyDescent="0.2">
      <c r="A2" s="19" t="s">
        <v>22</v>
      </c>
      <c r="B2" s="18" t="str">
        <f>'Dissemination Metrics'!B17</f>
        <v>1 per year</v>
      </c>
      <c r="C2" s="20"/>
      <c r="D2" s="1"/>
    </row>
    <row r="3" spans="1:5" x14ac:dyDescent="0.2">
      <c r="A3" s="21" t="s">
        <v>24</v>
      </c>
      <c r="B3" s="15">
        <v>0.25</v>
      </c>
      <c r="C3" s="22" t="s">
        <v>25</v>
      </c>
      <c r="D3" s="23"/>
      <c r="E3" s="4"/>
    </row>
    <row r="4" spans="1:5" x14ac:dyDescent="0.2">
      <c r="A4" s="4" t="str">
        <f>'4.3.1'!A4</f>
        <v>Q1 2016</v>
      </c>
      <c r="B4" s="25">
        <f>C27</f>
        <v>0</v>
      </c>
      <c r="C4" s="24" t="str">
        <f>IF(B4&gt;=$B$3,"Yes","No")</f>
        <v>No</v>
      </c>
      <c r="D4" s="23"/>
      <c r="E4" s="4"/>
    </row>
    <row r="5" spans="1:5" x14ac:dyDescent="0.2">
      <c r="A5" s="4" t="str">
        <f>'4.3.1'!A5</f>
        <v>Q2 2016</v>
      </c>
      <c r="B5" s="25">
        <f>$C$30</f>
        <v>0</v>
      </c>
      <c r="C5" s="24" t="str">
        <f t="shared" ref="C5:C19" si="0">IF(B5&gt;=$B$3,"Yes","No")</f>
        <v>No</v>
      </c>
      <c r="D5" s="23"/>
      <c r="E5" s="4"/>
    </row>
    <row r="6" spans="1:5" x14ac:dyDescent="0.2">
      <c r="A6" s="4" t="str">
        <f>'4.3.1'!A6</f>
        <v>Q3 2016</v>
      </c>
      <c r="B6" s="25">
        <f>C33</f>
        <v>0</v>
      </c>
      <c r="C6" s="24" t="str">
        <f t="shared" si="0"/>
        <v>No</v>
      </c>
      <c r="D6" s="23"/>
      <c r="E6" s="4"/>
    </row>
    <row r="7" spans="1:5" x14ac:dyDescent="0.2">
      <c r="A7" s="4" t="str">
        <f>'4.3.1'!A7</f>
        <v>Q4 2016</v>
      </c>
      <c r="B7" s="25">
        <f>C36</f>
        <v>1</v>
      </c>
      <c r="C7" s="24" t="str">
        <f t="shared" si="0"/>
        <v>Yes</v>
      </c>
      <c r="D7" s="23"/>
      <c r="E7" s="4"/>
    </row>
    <row r="8" spans="1:5" x14ac:dyDescent="0.2">
      <c r="A8" s="4" t="str">
        <f>'4.3.1'!A8</f>
        <v>Q1 2017</v>
      </c>
      <c r="B8" s="25"/>
      <c r="C8" s="24" t="str">
        <f t="shared" si="0"/>
        <v>No</v>
      </c>
      <c r="D8" s="23"/>
      <c r="E8" s="4"/>
    </row>
    <row r="9" spans="1:5" x14ac:dyDescent="0.2">
      <c r="A9" s="4" t="str">
        <f>'4.3.1'!A9</f>
        <v>Q2 2017</v>
      </c>
      <c r="B9" s="25"/>
      <c r="C9" s="24" t="str">
        <f t="shared" si="0"/>
        <v>No</v>
      </c>
      <c r="D9" s="23"/>
      <c r="E9" s="4"/>
    </row>
    <row r="10" spans="1:5" x14ac:dyDescent="0.2">
      <c r="A10" s="4" t="str">
        <f>'4.3.1'!A10</f>
        <v>Q3 2017</v>
      </c>
      <c r="B10" s="25"/>
      <c r="C10" s="24" t="str">
        <f t="shared" si="0"/>
        <v>No</v>
      </c>
      <c r="D10" s="23"/>
      <c r="E10" s="4"/>
    </row>
    <row r="11" spans="1:5" x14ac:dyDescent="0.2">
      <c r="A11" s="4" t="str">
        <f>'4.3.1'!A11</f>
        <v>Q4 2017</v>
      </c>
      <c r="B11" s="25"/>
      <c r="C11" s="24" t="str">
        <f t="shared" si="0"/>
        <v>No</v>
      </c>
      <c r="D11" s="23"/>
      <c r="E11" s="4"/>
    </row>
    <row r="12" spans="1:5" x14ac:dyDescent="0.2">
      <c r="A12" s="4" t="str">
        <f>'4.3.1'!A12</f>
        <v>Q1 2018</v>
      </c>
      <c r="B12" s="25"/>
      <c r="C12" s="24" t="str">
        <f t="shared" si="0"/>
        <v>No</v>
      </c>
      <c r="D12" s="23"/>
      <c r="E12" s="4"/>
    </row>
    <row r="13" spans="1:5" x14ac:dyDescent="0.2">
      <c r="A13" s="4" t="str">
        <f>'4.3.1'!A13</f>
        <v>Q2 2018</v>
      </c>
      <c r="B13" s="25"/>
      <c r="C13" s="24" t="str">
        <f t="shared" si="0"/>
        <v>No</v>
      </c>
      <c r="D13" s="23"/>
      <c r="E13" s="4"/>
    </row>
    <row r="14" spans="1:5" x14ac:dyDescent="0.2">
      <c r="A14" s="4" t="str">
        <f>'4.3.1'!A14</f>
        <v>Q3 2018</v>
      </c>
      <c r="B14" s="25"/>
      <c r="C14" s="24" t="str">
        <f t="shared" si="0"/>
        <v>No</v>
      </c>
      <c r="D14" s="23"/>
      <c r="E14" s="4"/>
    </row>
    <row r="15" spans="1:5" x14ac:dyDescent="0.2">
      <c r="A15" s="4" t="str">
        <f>'4.3.1'!A15</f>
        <v>Q4 2018</v>
      </c>
      <c r="B15" s="25"/>
      <c r="C15" s="24" t="str">
        <f t="shared" si="0"/>
        <v>No</v>
      </c>
      <c r="D15" s="23"/>
      <c r="E15" s="4"/>
    </row>
    <row r="16" spans="1:5" x14ac:dyDescent="0.2">
      <c r="A16" s="4" t="str">
        <f>'4.3.1'!A16</f>
        <v>Q1 2019</v>
      </c>
      <c r="B16" s="25"/>
      <c r="C16" s="24" t="str">
        <f t="shared" si="0"/>
        <v>No</v>
      </c>
      <c r="D16" s="23"/>
      <c r="E16" s="4"/>
    </row>
    <row r="17" spans="1:5" x14ac:dyDescent="0.2">
      <c r="A17" s="4" t="str">
        <f>'4.3.1'!A17</f>
        <v>Q2 2019</v>
      </c>
      <c r="B17" s="25"/>
      <c r="C17" s="24" t="str">
        <f t="shared" si="0"/>
        <v>No</v>
      </c>
      <c r="D17" s="23"/>
      <c r="E17" s="4"/>
    </row>
    <row r="18" spans="1:5" x14ac:dyDescent="0.2">
      <c r="A18" s="4" t="str">
        <f>'4.3.1'!A18</f>
        <v>Q3 2019</v>
      </c>
      <c r="B18" s="25"/>
      <c r="C18" s="24" t="str">
        <f t="shared" si="0"/>
        <v>No</v>
      </c>
      <c r="D18" s="23"/>
      <c r="E18" s="4"/>
    </row>
    <row r="19" spans="1:5" x14ac:dyDescent="0.2">
      <c r="A19" s="4" t="str">
        <f>'4.3.1'!A19</f>
        <v>Q4 2019</v>
      </c>
      <c r="B19" s="27"/>
      <c r="C19" s="24" t="str">
        <f t="shared" si="0"/>
        <v>No</v>
      </c>
      <c r="D19" s="23"/>
      <c r="E19" s="4"/>
    </row>
    <row r="20" spans="1:5" ht="13.5" thickBot="1" x14ac:dyDescent="0.25">
      <c r="A20" s="4" t="str">
        <f>'4.3.1'!A20</f>
        <v>Q1 2020</v>
      </c>
      <c r="B20" s="27"/>
      <c r="C20" s="16"/>
      <c r="D20" s="23"/>
      <c r="E20" s="4"/>
    </row>
    <row r="21" spans="1:5" ht="13.5" thickBot="1" x14ac:dyDescent="0.25">
      <c r="A21" s="46" t="s">
        <v>26</v>
      </c>
      <c r="B21" s="49">
        <f>SUM(B4:B19)</f>
        <v>1</v>
      </c>
      <c r="C21" s="48" t="str">
        <f>IF(B21&gt;=$B$3*4,"Yes","No")</f>
        <v>Yes</v>
      </c>
    </row>
    <row r="22" spans="1:5" x14ac:dyDescent="0.2">
      <c r="A22" s="26"/>
      <c r="B22" s="27"/>
      <c r="C22" s="16"/>
    </row>
    <row r="23" spans="1:5" x14ac:dyDescent="0.2">
      <c r="A23" s="28"/>
      <c r="B23" s="25"/>
      <c r="C23" s="16"/>
    </row>
    <row r="24" spans="1:5" ht="13.5" thickBot="1" x14ac:dyDescent="0.25">
      <c r="A24" s="29" t="s">
        <v>5</v>
      </c>
      <c r="B24" s="29" t="s">
        <v>11</v>
      </c>
      <c r="C24" s="30" t="s">
        <v>7</v>
      </c>
    </row>
    <row r="25" spans="1:5" s="64" customFormat="1" x14ac:dyDescent="0.2">
      <c r="A25" s="64" t="s">
        <v>75</v>
      </c>
    </row>
    <row r="26" spans="1:5" x14ac:dyDescent="0.2">
      <c r="A26">
        <v>0</v>
      </c>
      <c r="B26" t="s">
        <v>39</v>
      </c>
    </row>
    <row r="27" spans="1:5" x14ac:dyDescent="0.2">
      <c r="A27" s="65" t="s">
        <v>8</v>
      </c>
      <c r="B27" s="65"/>
      <c r="C27" s="32">
        <v>0</v>
      </c>
    </row>
    <row r="28" spans="1:5" x14ac:dyDescent="0.2">
      <c r="A28" s="64" t="s">
        <v>108</v>
      </c>
      <c r="B28" s="64"/>
      <c r="C28" s="64"/>
    </row>
    <row r="29" spans="1:5" x14ac:dyDescent="0.2">
      <c r="A29">
        <v>0</v>
      </c>
    </row>
    <row r="30" spans="1:5" x14ac:dyDescent="0.2">
      <c r="A30" s="65" t="s">
        <v>8</v>
      </c>
      <c r="B30" s="65"/>
      <c r="C30" s="32">
        <f>SUM(A29:A29)</f>
        <v>0</v>
      </c>
    </row>
    <row r="31" spans="1:5" x14ac:dyDescent="0.2">
      <c r="A31" s="64" t="s">
        <v>148</v>
      </c>
      <c r="B31" s="64"/>
      <c r="C31" s="64"/>
    </row>
    <row r="32" spans="1:5" x14ac:dyDescent="0.2">
      <c r="A32">
        <v>0</v>
      </c>
    </row>
    <row r="33" spans="1:4" x14ac:dyDescent="0.2">
      <c r="A33" s="65" t="s">
        <v>8</v>
      </c>
      <c r="B33" s="65"/>
      <c r="C33" s="32">
        <f>SUM(A32:A32)</f>
        <v>0</v>
      </c>
    </row>
    <row r="34" spans="1:4" x14ac:dyDescent="0.2">
      <c r="A34" s="64" t="s">
        <v>150</v>
      </c>
      <c r="B34" s="64"/>
      <c r="C34" s="64"/>
    </row>
    <row r="35" spans="1:4" x14ac:dyDescent="0.2">
      <c r="A35">
        <v>1</v>
      </c>
      <c r="B35" t="s">
        <v>178</v>
      </c>
      <c r="D35" s="44" t="s">
        <v>177</v>
      </c>
    </row>
    <row r="36" spans="1:4" x14ac:dyDescent="0.2">
      <c r="A36" s="65" t="s">
        <v>8</v>
      </c>
      <c r="B36" s="65"/>
      <c r="C36" s="32">
        <f>SUM(A35:A35)</f>
        <v>1</v>
      </c>
    </row>
  </sheetData>
  <sheetProtection selectLockedCells="1" selectUnlockedCells="1"/>
  <mergeCells count="8">
    <mergeCell ref="A34:C34"/>
    <mergeCell ref="A36:B36"/>
    <mergeCell ref="A33:B33"/>
    <mergeCell ref="A25:XFD25"/>
    <mergeCell ref="A27:B27"/>
    <mergeCell ref="A28:C28"/>
    <mergeCell ref="A30:B30"/>
    <mergeCell ref="A31:C31"/>
  </mergeCells>
  <hyperlinks>
    <hyperlink ref="D35" r:id="rId1"/>
  </hyperlinks>
  <pageMargins left="0.74791666666666667" right="0.74791666666666667" top="0.98402777777777772" bottom="0.98402777777777772" header="0.51180555555555551" footer="0.51180555555555551"/>
  <pageSetup paperSize="9" orientation="portrait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opLeftCell="A21" zoomScale="90" zoomScaleNormal="90" zoomScalePageLayoutView="90" workbookViewId="0">
      <selection activeCell="C42" sqref="C42"/>
    </sheetView>
  </sheetViews>
  <sheetFormatPr defaultColWidth="8.85546875" defaultRowHeight="12.75" x14ac:dyDescent="0.2"/>
  <cols>
    <col min="1" max="1" width="19.42578125" customWidth="1"/>
    <col min="2" max="2" width="65.85546875" customWidth="1"/>
    <col min="3" max="3" width="24" customWidth="1"/>
    <col min="4" max="4" width="15" customWidth="1"/>
    <col min="5" max="5" width="45.140625" customWidth="1"/>
  </cols>
  <sheetData>
    <row r="1" spans="1:5" ht="13.5" thickBot="1" x14ac:dyDescent="0.25">
      <c r="A1" s="18" t="str">
        <f>'Dissemination Metrics'!A20</f>
        <v>4.3.5</v>
      </c>
      <c r="B1" s="18" t="str">
        <f>'Dissemination Metrics'!B20</f>
        <v>Number of press articles about GridPP</v>
      </c>
      <c r="C1" s="16"/>
    </row>
    <row r="2" spans="1:5" x14ac:dyDescent="0.2">
      <c r="A2" s="19" t="s">
        <v>22</v>
      </c>
      <c r="B2" s="18" t="str">
        <f>'Dissemination Metrics'!B21</f>
        <v>5 per year</v>
      </c>
      <c r="C2" s="20"/>
      <c r="D2" s="1"/>
    </row>
    <row r="3" spans="1:5" x14ac:dyDescent="0.2">
      <c r="A3" s="21" t="s">
        <v>24</v>
      </c>
      <c r="B3" s="15">
        <v>1.25</v>
      </c>
      <c r="C3" s="22" t="s">
        <v>25</v>
      </c>
      <c r="D3" s="23"/>
      <c r="E3" s="4"/>
    </row>
    <row r="4" spans="1:5" x14ac:dyDescent="0.2">
      <c r="A4" s="4" t="str">
        <f>'4.3.1'!A4</f>
        <v>Q1 2016</v>
      </c>
      <c r="B4" s="25">
        <f>C27</f>
        <v>0</v>
      </c>
      <c r="C4" s="24" t="str">
        <f>IF(B4&gt;=$B$3,"Yes","No")</f>
        <v>No</v>
      </c>
      <c r="D4" s="23"/>
      <c r="E4" s="4"/>
    </row>
    <row r="5" spans="1:5" x14ac:dyDescent="0.2">
      <c r="A5" s="4" t="str">
        <f>'4.3.1'!A5</f>
        <v>Q2 2016</v>
      </c>
      <c r="B5" s="25">
        <f>$C$30</f>
        <v>1</v>
      </c>
      <c r="C5" s="24" t="str">
        <f t="shared" ref="C5:C19" si="0">IF(B5&gt;=$B$3,"Yes","No")</f>
        <v>No</v>
      </c>
      <c r="D5" s="23"/>
      <c r="E5" s="4"/>
    </row>
    <row r="6" spans="1:5" x14ac:dyDescent="0.2">
      <c r="A6" s="4" t="str">
        <f>'4.3.1'!A6</f>
        <v>Q3 2016</v>
      </c>
      <c r="B6" s="25">
        <f>C33</f>
        <v>0</v>
      </c>
      <c r="C6" s="24" t="str">
        <f t="shared" si="0"/>
        <v>No</v>
      </c>
      <c r="D6" s="23"/>
      <c r="E6" s="4"/>
    </row>
    <row r="7" spans="1:5" x14ac:dyDescent="0.2">
      <c r="A7" s="4" t="str">
        <f>'4.3.1'!A7</f>
        <v>Q4 2016</v>
      </c>
      <c r="B7" s="25">
        <f>C42</f>
        <v>7</v>
      </c>
      <c r="C7" s="24" t="str">
        <f t="shared" si="0"/>
        <v>Yes</v>
      </c>
      <c r="D7" s="23"/>
      <c r="E7" s="4"/>
    </row>
    <row r="8" spans="1:5" x14ac:dyDescent="0.2">
      <c r="A8" s="4" t="str">
        <f>'4.3.1'!A8</f>
        <v>Q1 2017</v>
      </c>
      <c r="B8" s="25"/>
      <c r="C8" s="24" t="str">
        <f t="shared" si="0"/>
        <v>No</v>
      </c>
      <c r="D8" s="23"/>
      <c r="E8" s="4"/>
    </row>
    <row r="9" spans="1:5" x14ac:dyDescent="0.2">
      <c r="A9" s="4" t="str">
        <f>'4.3.1'!A9</f>
        <v>Q2 2017</v>
      </c>
      <c r="B9" s="25"/>
      <c r="C9" s="24" t="str">
        <f t="shared" si="0"/>
        <v>No</v>
      </c>
      <c r="D9" s="23"/>
      <c r="E9" s="4"/>
    </row>
    <row r="10" spans="1:5" x14ac:dyDescent="0.2">
      <c r="A10" s="4" t="str">
        <f>'4.3.1'!A10</f>
        <v>Q3 2017</v>
      </c>
      <c r="B10" s="25"/>
      <c r="C10" s="24" t="str">
        <f t="shared" si="0"/>
        <v>No</v>
      </c>
      <c r="D10" s="23"/>
      <c r="E10" s="4"/>
    </row>
    <row r="11" spans="1:5" x14ac:dyDescent="0.2">
      <c r="A11" s="4" t="str">
        <f>'4.3.1'!A11</f>
        <v>Q4 2017</v>
      </c>
      <c r="B11" s="25"/>
      <c r="C11" s="24" t="str">
        <f t="shared" si="0"/>
        <v>No</v>
      </c>
      <c r="D11" s="23"/>
      <c r="E11" s="4"/>
    </row>
    <row r="12" spans="1:5" x14ac:dyDescent="0.2">
      <c r="A12" s="4" t="str">
        <f>'4.3.1'!A12</f>
        <v>Q1 2018</v>
      </c>
      <c r="B12" s="25"/>
      <c r="C12" s="24" t="str">
        <f t="shared" si="0"/>
        <v>No</v>
      </c>
      <c r="D12" s="23"/>
      <c r="E12" s="4"/>
    </row>
    <row r="13" spans="1:5" x14ac:dyDescent="0.2">
      <c r="A13" s="4" t="str">
        <f>'4.3.1'!A13</f>
        <v>Q2 2018</v>
      </c>
      <c r="B13" s="25"/>
      <c r="C13" s="24" t="str">
        <f t="shared" si="0"/>
        <v>No</v>
      </c>
      <c r="D13" s="23"/>
      <c r="E13" s="4"/>
    </row>
    <row r="14" spans="1:5" x14ac:dyDescent="0.2">
      <c r="A14" s="4" t="str">
        <f>'4.3.1'!A14</f>
        <v>Q3 2018</v>
      </c>
      <c r="B14" s="25"/>
      <c r="C14" s="24" t="str">
        <f t="shared" si="0"/>
        <v>No</v>
      </c>
      <c r="D14" s="23"/>
      <c r="E14" s="4"/>
    </row>
    <row r="15" spans="1:5" x14ac:dyDescent="0.2">
      <c r="A15" s="4" t="str">
        <f>'4.3.1'!A15</f>
        <v>Q4 2018</v>
      </c>
      <c r="B15" s="25"/>
      <c r="C15" s="24" t="str">
        <f t="shared" si="0"/>
        <v>No</v>
      </c>
      <c r="D15" s="23"/>
      <c r="E15" s="4"/>
    </row>
    <row r="16" spans="1:5" x14ac:dyDescent="0.2">
      <c r="A16" s="4" t="str">
        <f>'4.3.1'!A16</f>
        <v>Q1 2019</v>
      </c>
      <c r="B16" s="25"/>
      <c r="C16" s="24" t="str">
        <f t="shared" si="0"/>
        <v>No</v>
      </c>
      <c r="D16" s="23"/>
      <c r="E16" s="4"/>
    </row>
    <row r="17" spans="1:5" x14ac:dyDescent="0.2">
      <c r="A17" s="4" t="str">
        <f>'4.3.1'!A17</f>
        <v>Q2 2019</v>
      </c>
      <c r="B17" s="25"/>
      <c r="C17" s="24" t="str">
        <f t="shared" si="0"/>
        <v>No</v>
      </c>
      <c r="D17" s="23"/>
      <c r="E17" s="4"/>
    </row>
    <row r="18" spans="1:5" x14ac:dyDescent="0.2">
      <c r="A18" s="4" t="str">
        <f>'4.3.1'!A18</f>
        <v>Q3 2019</v>
      </c>
      <c r="B18" s="25"/>
      <c r="C18" s="24" t="str">
        <f t="shared" si="0"/>
        <v>No</v>
      </c>
      <c r="D18" s="23"/>
      <c r="E18" s="4"/>
    </row>
    <row r="19" spans="1:5" x14ac:dyDescent="0.2">
      <c r="A19" s="4" t="str">
        <f>'4.3.1'!A19</f>
        <v>Q4 2019</v>
      </c>
      <c r="B19" s="27"/>
      <c r="C19" s="24" t="str">
        <f t="shared" si="0"/>
        <v>No</v>
      </c>
      <c r="D19" s="23"/>
      <c r="E19" s="4"/>
    </row>
    <row r="20" spans="1:5" ht="13.5" thickBot="1" x14ac:dyDescent="0.25">
      <c r="A20" s="4" t="str">
        <f>'4.3.1'!A20</f>
        <v>Q1 2020</v>
      </c>
      <c r="B20" s="27"/>
      <c r="C20" s="16"/>
      <c r="D20" s="23"/>
      <c r="E20" s="4"/>
    </row>
    <row r="21" spans="1:5" ht="13.5" thickBot="1" x14ac:dyDescent="0.25">
      <c r="A21" s="50" t="s">
        <v>26</v>
      </c>
      <c r="B21" s="51">
        <f>SUM(B4:B19)</f>
        <v>8</v>
      </c>
      <c r="C21" s="52" t="str">
        <f>IF(B21&gt;=$B$3*5*4,"Yes","No")</f>
        <v>No</v>
      </c>
    </row>
    <row r="22" spans="1:5" x14ac:dyDescent="0.2">
      <c r="A22" s="26"/>
      <c r="B22" s="27"/>
      <c r="C22" s="16"/>
    </row>
    <row r="23" spans="1:5" x14ac:dyDescent="0.2">
      <c r="A23" s="28"/>
      <c r="B23" s="25"/>
      <c r="C23" s="16"/>
    </row>
    <row r="24" spans="1:5" ht="13.5" thickBot="1" x14ac:dyDescent="0.25">
      <c r="A24" s="29" t="s">
        <v>5</v>
      </c>
      <c r="B24" s="29" t="s">
        <v>11</v>
      </c>
      <c r="C24" s="29" t="s">
        <v>3</v>
      </c>
      <c r="D24" s="29" t="s">
        <v>7</v>
      </c>
      <c r="E24" s="39" t="s">
        <v>4</v>
      </c>
    </row>
    <row r="25" spans="1:5" s="64" customFormat="1" x14ac:dyDescent="0.2">
      <c r="A25" s="64" t="s">
        <v>75</v>
      </c>
    </row>
    <row r="26" spans="1:5" x14ac:dyDescent="0.2">
      <c r="A26">
        <v>0</v>
      </c>
      <c r="B26" t="s">
        <v>39</v>
      </c>
    </row>
    <row r="27" spans="1:5" x14ac:dyDescent="0.2">
      <c r="A27" s="65" t="s">
        <v>8</v>
      </c>
      <c r="B27" s="65"/>
      <c r="C27" s="32">
        <f>SUM(A26:A26)</f>
        <v>0</v>
      </c>
    </row>
    <row r="28" spans="1:5" s="64" customFormat="1" x14ac:dyDescent="0.2">
      <c r="A28" s="64" t="s">
        <v>108</v>
      </c>
    </row>
    <row r="29" spans="1:5" x14ac:dyDescent="0.2">
      <c r="A29">
        <v>1</v>
      </c>
      <c r="B29" t="s">
        <v>125</v>
      </c>
      <c r="D29" s="53">
        <v>42463</v>
      </c>
      <c r="E29" s="44" t="s">
        <v>126</v>
      </c>
    </row>
    <row r="30" spans="1:5" x14ac:dyDescent="0.2">
      <c r="A30" s="65" t="s">
        <v>8</v>
      </c>
      <c r="B30" s="65"/>
      <c r="C30" s="32">
        <f>SUM(A29:A29)</f>
        <v>1</v>
      </c>
    </row>
    <row r="31" spans="1:5" x14ac:dyDescent="0.2">
      <c r="A31" s="64" t="s">
        <v>148</v>
      </c>
      <c r="B31" s="64"/>
      <c r="C31" s="64"/>
    </row>
    <row r="32" spans="1:5" x14ac:dyDescent="0.2">
      <c r="A32">
        <v>0</v>
      </c>
    </row>
    <row r="33" spans="1:5" x14ac:dyDescent="0.2">
      <c r="A33" s="65" t="s">
        <v>8</v>
      </c>
      <c r="B33" s="65"/>
      <c r="C33" s="32">
        <f>SUM(A32:A32)</f>
        <v>0</v>
      </c>
    </row>
    <row r="34" spans="1:5" x14ac:dyDescent="0.2">
      <c r="A34" s="64" t="s">
        <v>150</v>
      </c>
      <c r="B34" s="64"/>
      <c r="C34" s="64"/>
    </row>
    <row r="35" spans="1:5" x14ac:dyDescent="0.2">
      <c r="A35">
        <v>1</v>
      </c>
      <c r="B35" t="s">
        <v>180</v>
      </c>
      <c r="E35" s="44" t="s">
        <v>179</v>
      </c>
    </row>
    <row r="36" spans="1:5" x14ac:dyDescent="0.2">
      <c r="A36">
        <v>1</v>
      </c>
      <c r="B36" t="s">
        <v>181</v>
      </c>
      <c r="E36" s="44" t="s">
        <v>182</v>
      </c>
    </row>
    <row r="37" spans="1:5" x14ac:dyDescent="0.2">
      <c r="A37">
        <v>1</v>
      </c>
      <c r="B37" t="s">
        <v>184</v>
      </c>
      <c r="E37" s="44" t="s">
        <v>183</v>
      </c>
    </row>
    <row r="38" spans="1:5" x14ac:dyDescent="0.2">
      <c r="A38">
        <v>1</v>
      </c>
      <c r="B38" t="s">
        <v>185</v>
      </c>
      <c r="E38" s="44" t="s">
        <v>186</v>
      </c>
    </row>
    <row r="39" spans="1:5" x14ac:dyDescent="0.2">
      <c r="A39">
        <v>1</v>
      </c>
      <c r="B39" t="s">
        <v>191</v>
      </c>
      <c r="E39" s="44" t="s">
        <v>192</v>
      </c>
    </row>
    <row r="40" spans="1:5" x14ac:dyDescent="0.2">
      <c r="A40">
        <v>1</v>
      </c>
      <c r="B40" t="s">
        <v>187</v>
      </c>
      <c r="E40" s="44" t="s">
        <v>188</v>
      </c>
    </row>
    <row r="41" spans="1:5" x14ac:dyDescent="0.2">
      <c r="A41">
        <v>1</v>
      </c>
      <c r="B41" t="s">
        <v>189</v>
      </c>
      <c r="E41" s="44" t="s">
        <v>190</v>
      </c>
    </row>
    <row r="42" spans="1:5" x14ac:dyDescent="0.2">
      <c r="A42" s="65" t="s">
        <v>8</v>
      </c>
      <c r="B42" s="65"/>
      <c r="C42" s="32">
        <f>SUM(A35:A41)</f>
        <v>7</v>
      </c>
    </row>
  </sheetData>
  <sheetProtection selectLockedCells="1" selectUnlockedCells="1"/>
  <mergeCells count="8">
    <mergeCell ref="A34:C34"/>
    <mergeCell ref="A42:B42"/>
    <mergeCell ref="A33:B33"/>
    <mergeCell ref="A25:XFD25"/>
    <mergeCell ref="A27:B27"/>
    <mergeCell ref="A28:XFD28"/>
    <mergeCell ref="A30:B30"/>
    <mergeCell ref="A31:C31"/>
  </mergeCells>
  <hyperlinks>
    <hyperlink ref="E29" r:id="rId1"/>
    <hyperlink ref="E35" r:id="rId2"/>
    <hyperlink ref="E36" r:id="rId3"/>
    <hyperlink ref="E37" r:id="rId4"/>
    <hyperlink ref="E38" r:id="rId5"/>
    <hyperlink ref="E40" r:id="rId6"/>
    <hyperlink ref="E41" r:id="rId7"/>
    <hyperlink ref="E39" r:id="rId8"/>
  </hyperlinks>
  <pageMargins left="0.74791666666666667" right="0.74791666666666667" top="0.98402777777777772" bottom="0.98402777777777772" header="0.51180555555555551" footer="0.51180555555555551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opLeftCell="A13" workbookViewId="0">
      <selection activeCell="A35" sqref="A35:C35"/>
    </sheetView>
  </sheetViews>
  <sheetFormatPr defaultColWidth="8.85546875" defaultRowHeight="12.75" x14ac:dyDescent="0.2"/>
  <cols>
    <col min="1" max="1" width="19.42578125" customWidth="1"/>
    <col min="2" max="2" width="65.85546875" customWidth="1"/>
    <col min="3" max="3" width="24" customWidth="1"/>
    <col min="4" max="4" width="15" customWidth="1"/>
    <col min="5" max="5" width="45.140625" customWidth="1"/>
  </cols>
  <sheetData>
    <row r="1" spans="1:5" ht="13.5" thickBot="1" x14ac:dyDescent="0.25">
      <c r="A1" s="18" t="str">
        <f>'Dissemination Metrics'!A24</f>
        <v>4.3.6</v>
      </c>
      <c r="B1" s="18" t="str">
        <f>'Dissemination Metrics'!B24</f>
        <v>Number of KE exploration meetings held</v>
      </c>
      <c r="C1" s="16"/>
    </row>
    <row r="2" spans="1:5" x14ac:dyDescent="0.2">
      <c r="A2" s="19" t="s">
        <v>22</v>
      </c>
      <c r="B2" s="18" t="str">
        <f>'Dissemination Metrics'!B25</f>
        <v>1 per year</v>
      </c>
      <c r="C2" s="20"/>
      <c r="D2" s="1"/>
    </row>
    <row r="3" spans="1:5" x14ac:dyDescent="0.2">
      <c r="A3" s="21" t="s">
        <v>24</v>
      </c>
      <c r="B3" s="15">
        <v>0.25</v>
      </c>
      <c r="C3" s="22" t="s">
        <v>25</v>
      </c>
      <c r="D3" s="23"/>
      <c r="E3" s="4"/>
    </row>
    <row r="4" spans="1:5" x14ac:dyDescent="0.2">
      <c r="A4" s="4" t="str">
        <f>'4.3.1'!A4</f>
        <v>Q1 2016</v>
      </c>
      <c r="B4" s="25">
        <f>C27</f>
        <v>1</v>
      </c>
      <c r="C4" s="24" t="str">
        <f>IF(B4&gt;=$B$3,"Yes","No")</f>
        <v>Yes</v>
      </c>
      <c r="D4" s="23"/>
      <c r="E4" s="4"/>
    </row>
    <row r="5" spans="1:5" x14ac:dyDescent="0.2">
      <c r="A5" s="4" t="str">
        <f>'4.3.1'!A5</f>
        <v>Q2 2016</v>
      </c>
      <c r="B5" s="25">
        <f>$C$30</f>
        <v>0</v>
      </c>
      <c r="C5" s="24" t="str">
        <f t="shared" ref="C5:C19" si="0">IF(B5&gt;=$B$3,"Yes","No")</f>
        <v>No</v>
      </c>
      <c r="D5" s="23"/>
      <c r="E5" s="4"/>
    </row>
    <row r="6" spans="1:5" x14ac:dyDescent="0.2">
      <c r="A6" s="4" t="str">
        <f>'4.3.1'!A6</f>
        <v>Q3 2016</v>
      </c>
      <c r="B6" s="25"/>
      <c r="C6" s="24" t="str">
        <f t="shared" si="0"/>
        <v>No</v>
      </c>
      <c r="D6" s="23"/>
      <c r="E6" s="4"/>
    </row>
    <row r="7" spans="1:5" x14ac:dyDescent="0.2">
      <c r="A7" s="4" t="str">
        <f>'4.3.1'!A7</f>
        <v>Q4 2016</v>
      </c>
      <c r="B7" s="25"/>
      <c r="C7" s="24" t="str">
        <f t="shared" si="0"/>
        <v>No</v>
      </c>
      <c r="D7" s="23"/>
      <c r="E7" s="4"/>
    </row>
    <row r="8" spans="1:5" x14ac:dyDescent="0.2">
      <c r="A8" s="4" t="str">
        <f>'4.3.1'!A8</f>
        <v>Q1 2017</v>
      </c>
      <c r="B8" s="25"/>
      <c r="C8" s="24" t="str">
        <f t="shared" si="0"/>
        <v>No</v>
      </c>
      <c r="D8" s="23"/>
      <c r="E8" s="4"/>
    </row>
    <row r="9" spans="1:5" x14ac:dyDescent="0.2">
      <c r="A9" s="4" t="str">
        <f>'4.3.1'!A9</f>
        <v>Q2 2017</v>
      </c>
      <c r="B9" s="25"/>
      <c r="C9" s="24" t="str">
        <f t="shared" si="0"/>
        <v>No</v>
      </c>
      <c r="D9" s="23"/>
      <c r="E9" s="4"/>
    </row>
    <row r="10" spans="1:5" x14ac:dyDescent="0.2">
      <c r="A10" s="4" t="str">
        <f>'4.3.1'!A10</f>
        <v>Q3 2017</v>
      </c>
      <c r="B10" s="25"/>
      <c r="C10" s="24" t="str">
        <f t="shared" si="0"/>
        <v>No</v>
      </c>
      <c r="D10" s="23"/>
      <c r="E10" s="4"/>
    </row>
    <row r="11" spans="1:5" x14ac:dyDescent="0.2">
      <c r="A11" s="4" t="str">
        <f>'4.3.1'!A11</f>
        <v>Q4 2017</v>
      </c>
      <c r="B11" s="25"/>
      <c r="C11" s="24" t="str">
        <f t="shared" si="0"/>
        <v>No</v>
      </c>
      <c r="D11" s="23"/>
      <c r="E11" s="4"/>
    </row>
    <row r="12" spans="1:5" x14ac:dyDescent="0.2">
      <c r="A12" s="4" t="str">
        <f>'4.3.1'!A12</f>
        <v>Q1 2018</v>
      </c>
      <c r="B12" s="25"/>
      <c r="C12" s="24" t="str">
        <f t="shared" si="0"/>
        <v>No</v>
      </c>
      <c r="D12" s="23"/>
      <c r="E12" s="4"/>
    </row>
    <row r="13" spans="1:5" x14ac:dyDescent="0.2">
      <c r="A13" s="4" t="str">
        <f>'4.3.1'!A13</f>
        <v>Q2 2018</v>
      </c>
      <c r="B13" s="25"/>
      <c r="C13" s="24" t="str">
        <f t="shared" si="0"/>
        <v>No</v>
      </c>
      <c r="D13" s="23"/>
      <c r="E13" s="4"/>
    </row>
    <row r="14" spans="1:5" x14ac:dyDescent="0.2">
      <c r="A14" s="4" t="str">
        <f>'4.3.1'!A14</f>
        <v>Q3 2018</v>
      </c>
      <c r="B14" s="25"/>
      <c r="C14" s="24" t="str">
        <f t="shared" si="0"/>
        <v>No</v>
      </c>
      <c r="D14" s="23"/>
      <c r="E14" s="4"/>
    </row>
    <row r="15" spans="1:5" x14ac:dyDescent="0.2">
      <c r="A15" s="4" t="str">
        <f>'4.3.1'!A15</f>
        <v>Q4 2018</v>
      </c>
      <c r="B15" s="25"/>
      <c r="C15" s="24" t="str">
        <f t="shared" si="0"/>
        <v>No</v>
      </c>
      <c r="D15" s="23"/>
      <c r="E15" s="4"/>
    </row>
    <row r="16" spans="1:5" x14ac:dyDescent="0.2">
      <c r="A16" s="4" t="str">
        <f>'4.3.1'!A16</f>
        <v>Q1 2019</v>
      </c>
      <c r="B16" s="25"/>
      <c r="C16" s="24" t="str">
        <f t="shared" si="0"/>
        <v>No</v>
      </c>
      <c r="D16" s="23"/>
      <c r="E16" s="4"/>
    </row>
    <row r="17" spans="1:5" x14ac:dyDescent="0.2">
      <c r="A17" s="4" t="str">
        <f>'4.3.1'!A17</f>
        <v>Q2 2019</v>
      </c>
      <c r="B17" s="25"/>
      <c r="C17" s="24" t="str">
        <f t="shared" si="0"/>
        <v>No</v>
      </c>
      <c r="D17" s="23"/>
      <c r="E17" s="4"/>
    </row>
    <row r="18" spans="1:5" x14ac:dyDescent="0.2">
      <c r="A18" s="4" t="str">
        <f>'4.3.1'!A18</f>
        <v>Q3 2019</v>
      </c>
      <c r="B18" s="25"/>
      <c r="C18" s="24" t="str">
        <f t="shared" si="0"/>
        <v>No</v>
      </c>
      <c r="D18" s="23"/>
      <c r="E18" s="4"/>
    </row>
    <row r="19" spans="1:5" x14ac:dyDescent="0.2">
      <c r="A19" s="4" t="str">
        <f>'4.3.1'!A19</f>
        <v>Q4 2019</v>
      </c>
      <c r="B19" s="27"/>
      <c r="C19" s="24" t="str">
        <f t="shared" si="0"/>
        <v>No</v>
      </c>
      <c r="D19" s="23"/>
      <c r="E19" s="4"/>
    </row>
    <row r="20" spans="1:5" ht="13.5" thickBot="1" x14ac:dyDescent="0.25">
      <c r="A20" s="4" t="str">
        <f>'4.3.1'!A20</f>
        <v>Q1 2020</v>
      </c>
      <c r="B20" s="27"/>
      <c r="C20" s="16"/>
      <c r="D20" s="23"/>
      <c r="E20" s="4"/>
    </row>
    <row r="21" spans="1:5" ht="13.5" thickBot="1" x14ac:dyDescent="0.25">
      <c r="A21" s="46" t="s">
        <v>26</v>
      </c>
      <c r="B21" s="49">
        <f>SUM(B4:B19)</f>
        <v>1</v>
      </c>
      <c r="C21" s="48" t="str">
        <f>IF(B21&gt;=$B$3*4*4,"Yes","No")</f>
        <v>No</v>
      </c>
    </row>
    <row r="22" spans="1:5" x14ac:dyDescent="0.2">
      <c r="A22" s="26"/>
      <c r="B22" s="27"/>
      <c r="C22" s="16"/>
    </row>
    <row r="23" spans="1:5" x14ac:dyDescent="0.2">
      <c r="A23" s="28"/>
      <c r="B23" s="25"/>
      <c r="C23" s="16"/>
    </row>
    <row r="24" spans="1:5" ht="13.5" thickBot="1" x14ac:dyDescent="0.25">
      <c r="A24" s="29" t="s">
        <v>5</v>
      </c>
      <c r="B24" s="29" t="s">
        <v>29</v>
      </c>
      <c r="C24" s="29" t="s">
        <v>7</v>
      </c>
    </row>
    <row r="25" spans="1:5" s="64" customFormat="1" x14ac:dyDescent="0.2">
      <c r="A25" s="64" t="s">
        <v>75</v>
      </c>
    </row>
    <row r="26" spans="1:5" x14ac:dyDescent="0.2">
      <c r="A26">
        <v>1</v>
      </c>
      <c r="B26" t="s">
        <v>81</v>
      </c>
      <c r="C26" s="53">
        <v>42422</v>
      </c>
    </row>
    <row r="27" spans="1:5" x14ac:dyDescent="0.2">
      <c r="A27" s="65" t="s">
        <v>8</v>
      </c>
      <c r="B27" s="65"/>
      <c r="C27" s="32">
        <f>SUM(A26)</f>
        <v>1</v>
      </c>
    </row>
    <row r="28" spans="1:5" s="64" customFormat="1" x14ac:dyDescent="0.2">
      <c r="A28" s="64" t="s">
        <v>108</v>
      </c>
    </row>
    <row r="29" spans="1:5" x14ac:dyDescent="0.2">
      <c r="A29">
        <v>0</v>
      </c>
    </row>
    <row r="30" spans="1:5" x14ac:dyDescent="0.2">
      <c r="A30" s="65" t="s">
        <v>8</v>
      </c>
      <c r="B30" s="65"/>
      <c r="C30" s="32">
        <f>SUM(A29)</f>
        <v>0</v>
      </c>
    </row>
    <row r="31" spans="1:5" x14ac:dyDescent="0.2">
      <c r="A31" s="64" t="s">
        <v>148</v>
      </c>
      <c r="B31" s="64"/>
      <c r="C31" s="64"/>
    </row>
    <row r="32" spans="1:5" x14ac:dyDescent="0.2">
      <c r="A32">
        <v>1</v>
      </c>
      <c r="B32" t="s">
        <v>160</v>
      </c>
      <c r="D32" t="s">
        <v>159</v>
      </c>
    </row>
    <row r="33" spans="1:3" x14ac:dyDescent="0.2">
      <c r="A33">
        <v>1</v>
      </c>
      <c r="B33" t="s">
        <v>161</v>
      </c>
    </row>
    <row r="34" spans="1:3" x14ac:dyDescent="0.2">
      <c r="A34" s="65" t="s">
        <v>8</v>
      </c>
      <c r="B34" s="65"/>
      <c r="C34" s="32">
        <f>SUM(A32:A33)</f>
        <v>2</v>
      </c>
    </row>
    <row r="35" spans="1:3" x14ac:dyDescent="0.2">
      <c r="A35" s="64" t="s">
        <v>150</v>
      </c>
      <c r="B35" s="64"/>
      <c r="C35" s="64"/>
    </row>
    <row r="36" spans="1:3" x14ac:dyDescent="0.2">
      <c r="A36">
        <v>0</v>
      </c>
    </row>
    <row r="37" spans="1:3" x14ac:dyDescent="0.2">
      <c r="A37" s="65" t="s">
        <v>8</v>
      </c>
      <c r="B37" s="65"/>
      <c r="C37" s="32">
        <f>SUM(A35:A36)</f>
        <v>0</v>
      </c>
    </row>
  </sheetData>
  <sheetProtection selectLockedCells="1" selectUnlockedCells="1"/>
  <mergeCells count="8">
    <mergeCell ref="A35:C35"/>
    <mergeCell ref="A37:B37"/>
    <mergeCell ref="A34:B34"/>
    <mergeCell ref="A25:XFD25"/>
    <mergeCell ref="A27:B27"/>
    <mergeCell ref="A28:XFD28"/>
    <mergeCell ref="A30:B30"/>
    <mergeCell ref="A31:C31"/>
  </mergeCells>
  <pageMargins left="0.74791666666666667" right="0.74791666666666667" top="0.98402777777777772" bottom="0.98402777777777772" header="0.51180555555555551" footer="0.51180555555555551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5"/>
  <sheetViews>
    <sheetView zoomScale="90" zoomScaleNormal="90" zoomScalePageLayoutView="90" workbookViewId="0">
      <selection activeCell="B105" sqref="B105"/>
    </sheetView>
  </sheetViews>
  <sheetFormatPr defaultColWidth="8.85546875" defaultRowHeight="12.75" x14ac:dyDescent="0.2"/>
  <cols>
    <col min="1" max="1" width="21.85546875" customWidth="1"/>
    <col min="2" max="2" width="60.42578125" customWidth="1"/>
    <col min="3" max="3" width="45.28515625" customWidth="1"/>
    <col min="4" max="4" width="13" customWidth="1"/>
  </cols>
  <sheetData>
    <row r="1" spans="1:4" ht="13.5" thickBot="1" x14ac:dyDescent="0.25">
      <c r="A1" s="18" t="str">
        <f>'Dissemination Metrics'!A28</f>
        <v>4.3.7</v>
      </c>
      <c r="B1" s="18" t="str">
        <f>'Dissemination Metrics'!B28</f>
        <v>Number of non-GridPP funded Groups who use GridPP hardware</v>
      </c>
      <c r="C1" s="18">
        <f>'Dissemination Metrics'!C28</f>
        <v>0</v>
      </c>
    </row>
    <row r="2" spans="1:4" ht="15" x14ac:dyDescent="0.2">
      <c r="A2" s="18" t="s">
        <v>22</v>
      </c>
      <c r="B2" s="18">
        <f>'Dissemination Metrics'!B29</f>
        <v>10</v>
      </c>
      <c r="C2" s="44" t="s">
        <v>133</v>
      </c>
      <c r="D2" s="45" t="s">
        <v>64</v>
      </c>
    </row>
    <row r="3" spans="1:4" ht="15" x14ac:dyDescent="0.2">
      <c r="A3" s="21" t="s">
        <v>0</v>
      </c>
      <c r="B3" s="34">
        <f>B105</f>
        <v>24</v>
      </c>
      <c r="C3" s="16"/>
      <c r="D3" s="45" t="s">
        <v>65</v>
      </c>
    </row>
    <row r="4" spans="1:4" x14ac:dyDescent="0.2">
      <c r="A4" s="35"/>
      <c r="B4" s="27"/>
      <c r="C4" s="16"/>
    </row>
    <row r="5" spans="1:4" x14ac:dyDescent="0.2">
      <c r="A5" s="33" t="s">
        <v>5</v>
      </c>
      <c r="B5" s="35" t="s">
        <v>1</v>
      </c>
      <c r="C5" s="36"/>
    </row>
    <row r="6" spans="1:4" s="64" customFormat="1" x14ac:dyDescent="0.2">
      <c r="A6" s="64" t="s">
        <v>75</v>
      </c>
    </row>
    <row r="7" spans="1:4" x14ac:dyDescent="0.2">
      <c r="A7">
        <v>1</v>
      </c>
      <c r="B7" t="s">
        <v>53</v>
      </c>
    </row>
    <row r="8" spans="1:4" x14ac:dyDescent="0.2">
      <c r="A8">
        <v>1</v>
      </c>
      <c r="B8" t="s">
        <v>55</v>
      </c>
    </row>
    <row r="9" spans="1:4" x14ac:dyDescent="0.2">
      <c r="A9">
        <v>1</v>
      </c>
      <c r="B9" t="s">
        <v>56</v>
      </c>
    </row>
    <row r="10" spans="1:4" x14ac:dyDescent="0.2">
      <c r="A10">
        <v>1</v>
      </c>
      <c r="B10" s="31" t="s">
        <v>66</v>
      </c>
    </row>
    <row r="11" spans="1:4" x14ac:dyDescent="0.2">
      <c r="A11">
        <v>1</v>
      </c>
      <c r="B11" s="17" t="s">
        <v>57</v>
      </c>
    </row>
    <row r="12" spans="1:4" x14ac:dyDescent="0.2">
      <c r="A12">
        <v>1</v>
      </c>
      <c r="B12" s="31" t="s">
        <v>82</v>
      </c>
    </row>
    <row r="13" spans="1:4" x14ac:dyDescent="0.2">
      <c r="A13">
        <v>1</v>
      </c>
      <c r="B13" s="31" t="s">
        <v>36</v>
      </c>
    </row>
    <row r="14" spans="1:4" x14ac:dyDescent="0.2">
      <c r="A14">
        <v>1</v>
      </c>
      <c r="B14" s="31" t="s">
        <v>72</v>
      </c>
    </row>
    <row r="15" spans="1:4" x14ac:dyDescent="0.2">
      <c r="A15">
        <v>1</v>
      </c>
      <c r="B15" s="31" t="s">
        <v>37</v>
      </c>
    </row>
    <row r="16" spans="1:4" x14ac:dyDescent="0.2">
      <c r="A16">
        <v>1</v>
      </c>
      <c r="B16" s="31" t="s">
        <v>69</v>
      </c>
    </row>
    <row r="17" spans="1:2" x14ac:dyDescent="0.2">
      <c r="A17">
        <v>1</v>
      </c>
      <c r="B17" s="31" t="s">
        <v>73</v>
      </c>
    </row>
    <row r="18" spans="1:2" x14ac:dyDescent="0.2">
      <c r="A18">
        <v>1</v>
      </c>
      <c r="B18" s="31" t="s">
        <v>52</v>
      </c>
    </row>
    <row r="19" spans="1:2" x14ac:dyDescent="0.2">
      <c r="A19">
        <v>1</v>
      </c>
      <c r="B19" s="31" t="s">
        <v>74</v>
      </c>
    </row>
    <row r="20" spans="1:2" x14ac:dyDescent="0.2">
      <c r="A20">
        <v>1</v>
      </c>
      <c r="B20" s="31" t="s">
        <v>83</v>
      </c>
    </row>
    <row r="21" spans="1:2" x14ac:dyDescent="0.2">
      <c r="A21">
        <v>1</v>
      </c>
      <c r="B21" s="31" t="s">
        <v>54</v>
      </c>
    </row>
    <row r="22" spans="1:2" x14ac:dyDescent="0.2">
      <c r="A22">
        <v>1</v>
      </c>
      <c r="B22" s="31" t="s">
        <v>58</v>
      </c>
    </row>
    <row r="23" spans="1:2" x14ac:dyDescent="0.2">
      <c r="A23">
        <v>1</v>
      </c>
      <c r="B23" s="31" t="s">
        <v>59</v>
      </c>
    </row>
    <row r="24" spans="1:2" x14ac:dyDescent="0.2">
      <c r="A24">
        <v>1</v>
      </c>
      <c r="B24" s="31" t="s">
        <v>60</v>
      </c>
    </row>
    <row r="25" spans="1:2" x14ac:dyDescent="0.2">
      <c r="A25">
        <v>1</v>
      </c>
      <c r="B25" s="31" t="s">
        <v>67</v>
      </c>
    </row>
    <row r="26" spans="1:2" x14ac:dyDescent="0.2">
      <c r="A26">
        <v>1</v>
      </c>
      <c r="B26" s="31" t="s">
        <v>68</v>
      </c>
    </row>
    <row r="27" spans="1:2" x14ac:dyDescent="0.2">
      <c r="A27">
        <v>1</v>
      </c>
      <c r="B27" s="31" t="s">
        <v>70</v>
      </c>
    </row>
    <row r="28" spans="1:2" x14ac:dyDescent="0.2">
      <c r="A28">
        <v>1</v>
      </c>
      <c r="B28" s="31" t="s">
        <v>71</v>
      </c>
    </row>
    <row r="29" spans="1:2" x14ac:dyDescent="0.2">
      <c r="A29">
        <v>1</v>
      </c>
      <c r="B29" s="31" t="s">
        <v>61</v>
      </c>
    </row>
    <row r="30" spans="1:2" x14ac:dyDescent="0.2">
      <c r="A30" s="54" t="s">
        <v>2</v>
      </c>
      <c r="B30" s="32">
        <f>SUM(A7:A29)</f>
        <v>23</v>
      </c>
    </row>
    <row r="31" spans="1:2" s="64" customFormat="1" x14ac:dyDescent="0.2">
      <c r="A31" s="64" t="s">
        <v>108</v>
      </c>
    </row>
    <row r="32" spans="1:2" x14ac:dyDescent="0.2">
      <c r="A32">
        <v>1</v>
      </c>
      <c r="B32" s="58" t="s">
        <v>53</v>
      </c>
    </row>
    <row r="33" spans="1:2" x14ac:dyDescent="0.2">
      <c r="A33">
        <v>1</v>
      </c>
      <c r="B33" s="58" t="s">
        <v>55</v>
      </c>
    </row>
    <row r="34" spans="1:2" x14ac:dyDescent="0.2">
      <c r="A34">
        <v>1</v>
      </c>
      <c r="B34" s="58" t="s">
        <v>56</v>
      </c>
    </row>
    <row r="35" spans="1:2" x14ac:dyDescent="0.2">
      <c r="A35">
        <v>1</v>
      </c>
      <c r="B35" s="58" t="s">
        <v>66</v>
      </c>
    </row>
    <row r="36" spans="1:2" x14ac:dyDescent="0.2">
      <c r="A36">
        <v>1</v>
      </c>
      <c r="B36" s="58" t="s">
        <v>127</v>
      </c>
    </row>
    <row r="37" spans="1:2" x14ac:dyDescent="0.2">
      <c r="A37">
        <v>1</v>
      </c>
      <c r="B37" s="58" t="s">
        <v>57</v>
      </c>
    </row>
    <row r="38" spans="1:2" x14ac:dyDescent="0.2">
      <c r="A38">
        <v>1</v>
      </c>
      <c r="B38" s="58" t="s">
        <v>128</v>
      </c>
    </row>
    <row r="39" spans="1:2" x14ac:dyDescent="0.2">
      <c r="A39">
        <v>1</v>
      </c>
      <c r="B39" s="58" t="s">
        <v>36</v>
      </c>
    </row>
    <row r="40" spans="1:2" x14ac:dyDescent="0.2">
      <c r="A40">
        <v>1</v>
      </c>
      <c r="B40" s="58" t="s">
        <v>129</v>
      </c>
    </row>
    <row r="41" spans="1:2" x14ac:dyDescent="0.2">
      <c r="A41">
        <v>1</v>
      </c>
      <c r="B41" s="58" t="s">
        <v>37</v>
      </c>
    </row>
    <row r="42" spans="1:2" x14ac:dyDescent="0.2">
      <c r="A42">
        <v>1</v>
      </c>
      <c r="B42" s="58" t="s">
        <v>69</v>
      </c>
    </row>
    <row r="43" spans="1:2" x14ac:dyDescent="0.2">
      <c r="A43">
        <v>1</v>
      </c>
      <c r="B43" s="58" t="s">
        <v>73</v>
      </c>
    </row>
    <row r="44" spans="1:2" x14ac:dyDescent="0.2">
      <c r="A44">
        <v>1</v>
      </c>
      <c r="B44" s="58" t="s">
        <v>52</v>
      </c>
    </row>
    <row r="45" spans="1:2" x14ac:dyDescent="0.2">
      <c r="A45">
        <v>1</v>
      </c>
      <c r="B45" s="58" t="s">
        <v>130</v>
      </c>
    </row>
    <row r="46" spans="1:2" x14ac:dyDescent="0.2">
      <c r="A46">
        <v>1</v>
      </c>
      <c r="B46" s="58" t="s">
        <v>54</v>
      </c>
    </row>
    <row r="47" spans="1:2" x14ac:dyDescent="0.2">
      <c r="A47">
        <v>1</v>
      </c>
      <c r="B47" s="58" t="s">
        <v>131</v>
      </c>
    </row>
    <row r="48" spans="1:2" x14ac:dyDescent="0.2">
      <c r="A48">
        <v>1</v>
      </c>
      <c r="B48" s="58" t="s">
        <v>58</v>
      </c>
    </row>
    <row r="49" spans="1:5" x14ac:dyDescent="0.2">
      <c r="A49">
        <v>1</v>
      </c>
      <c r="B49" s="58" t="s">
        <v>132</v>
      </c>
    </row>
    <row r="50" spans="1:5" x14ac:dyDescent="0.2">
      <c r="A50">
        <v>1</v>
      </c>
      <c r="B50" s="58" t="s">
        <v>59</v>
      </c>
    </row>
    <row r="51" spans="1:5" x14ac:dyDescent="0.2">
      <c r="A51">
        <v>1</v>
      </c>
      <c r="B51" s="31" t="s">
        <v>67</v>
      </c>
    </row>
    <row r="52" spans="1:5" x14ac:dyDescent="0.2">
      <c r="A52">
        <v>1</v>
      </c>
      <c r="B52" s="31" t="s">
        <v>68</v>
      </c>
    </row>
    <row r="53" spans="1:5" x14ac:dyDescent="0.2">
      <c r="A53">
        <v>1</v>
      </c>
      <c r="B53" s="31" t="s">
        <v>70</v>
      </c>
    </row>
    <row r="54" spans="1:5" x14ac:dyDescent="0.2">
      <c r="A54">
        <v>1</v>
      </c>
      <c r="B54" s="31" t="s">
        <v>71</v>
      </c>
    </row>
    <row r="55" spans="1:5" x14ac:dyDescent="0.2">
      <c r="A55" s="57" t="s">
        <v>2</v>
      </c>
      <c r="B55" s="32">
        <f>SUM(A32:A54)</f>
        <v>23</v>
      </c>
    </row>
    <row r="56" spans="1:5" x14ac:dyDescent="0.2">
      <c r="A56" s="64" t="s">
        <v>148</v>
      </c>
      <c r="B56" s="64"/>
      <c r="C56" s="64"/>
    </row>
    <row r="57" spans="1:5" x14ac:dyDescent="0.2">
      <c r="A57">
        <v>1</v>
      </c>
      <c r="B57" s="58" t="s">
        <v>53</v>
      </c>
      <c r="C57" s="61"/>
      <c r="D57" s="62"/>
      <c r="E57" s="63"/>
    </row>
    <row r="58" spans="1:5" x14ac:dyDescent="0.2">
      <c r="A58">
        <v>1</v>
      </c>
      <c r="B58" s="58" t="s">
        <v>56</v>
      </c>
      <c r="D58" s="4"/>
      <c r="E58" s="63"/>
    </row>
    <row r="59" spans="1:5" x14ac:dyDescent="0.2">
      <c r="A59">
        <v>1</v>
      </c>
      <c r="B59" s="58" t="s">
        <v>66</v>
      </c>
      <c r="C59" s="61"/>
      <c r="D59" s="62"/>
      <c r="E59" s="63"/>
    </row>
    <row r="60" spans="1:5" x14ac:dyDescent="0.2">
      <c r="A60">
        <v>1</v>
      </c>
      <c r="B60" s="58" t="s">
        <v>127</v>
      </c>
      <c r="D60" s="4"/>
      <c r="E60" s="63"/>
    </row>
    <row r="61" spans="1:5" x14ac:dyDescent="0.2">
      <c r="A61">
        <v>1</v>
      </c>
      <c r="B61" s="58" t="s">
        <v>57</v>
      </c>
      <c r="D61" s="4"/>
      <c r="E61" s="63"/>
    </row>
    <row r="62" spans="1:5" x14ac:dyDescent="0.2">
      <c r="A62">
        <v>1</v>
      </c>
      <c r="B62" s="58" t="s">
        <v>128</v>
      </c>
      <c r="D62" s="4"/>
      <c r="E62" s="63"/>
    </row>
    <row r="63" spans="1:5" x14ac:dyDescent="0.2">
      <c r="A63">
        <v>1</v>
      </c>
      <c r="B63" s="58" t="s">
        <v>72</v>
      </c>
      <c r="C63" s="61"/>
      <c r="D63" s="62"/>
      <c r="E63" s="63"/>
    </row>
    <row r="64" spans="1:5" x14ac:dyDescent="0.2">
      <c r="A64">
        <v>1</v>
      </c>
      <c r="B64" s="58" t="s">
        <v>129</v>
      </c>
      <c r="C64" s="61"/>
      <c r="D64" s="62"/>
      <c r="E64" s="63"/>
    </row>
    <row r="65" spans="1:5" x14ac:dyDescent="0.2">
      <c r="A65">
        <v>1</v>
      </c>
      <c r="B65" s="58" t="s">
        <v>37</v>
      </c>
      <c r="C65" s="61"/>
      <c r="D65" s="62"/>
      <c r="E65" s="63"/>
    </row>
    <row r="66" spans="1:5" x14ac:dyDescent="0.2">
      <c r="A66">
        <v>1</v>
      </c>
      <c r="B66" s="58" t="s">
        <v>69</v>
      </c>
      <c r="D66" s="4"/>
      <c r="E66" s="63"/>
    </row>
    <row r="67" spans="1:5" x14ac:dyDescent="0.2">
      <c r="A67">
        <v>1</v>
      </c>
      <c r="B67" s="58" t="s">
        <v>73</v>
      </c>
      <c r="C67" s="61"/>
      <c r="D67" s="62"/>
      <c r="E67" s="63"/>
    </row>
    <row r="68" spans="1:5" x14ac:dyDescent="0.2">
      <c r="A68">
        <v>1</v>
      </c>
      <c r="B68" s="58" t="s">
        <v>52</v>
      </c>
      <c r="C68" s="61"/>
      <c r="D68" s="62"/>
      <c r="E68" s="63"/>
    </row>
    <row r="69" spans="1:5" x14ac:dyDescent="0.2">
      <c r="A69">
        <v>1</v>
      </c>
      <c r="B69" s="58" t="s">
        <v>130</v>
      </c>
      <c r="C69" s="61"/>
      <c r="D69" s="62"/>
      <c r="E69" s="63"/>
    </row>
    <row r="70" spans="1:5" x14ac:dyDescent="0.2">
      <c r="A70">
        <v>1</v>
      </c>
      <c r="B70" s="58" t="s">
        <v>54</v>
      </c>
      <c r="C70" s="61"/>
      <c r="D70" s="62"/>
      <c r="E70" s="63"/>
    </row>
    <row r="71" spans="1:5" x14ac:dyDescent="0.2">
      <c r="A71">
        <v>1</v>
      </c>
      <c r="B71" s="58" t="s">
        <v>131</v>
      </c>
      <c r="D71" s="4"/>
      <c r="E71" s="63"/>
    </row>
    <row r="72" spans="1:5" x14ac:dyDescent="0.2">
      <c r="A72">
        <v>1</v>
      </c>
      <c r="B72" s="58" t="s">
        <v>58</v>
      </c>
      <c r="C72" s="61"/>
      <c r="D72" s="62"/>
      <c r="E72" s="63"/>
    </row>
    <row r="73" spans="1:5" x14ac:dyDescent="0.2">
      <c r="A73">
        <v>1</v>
      </c>
      <c r="B73" s="58" t="s">
        <v>59</v>
      </c>
      <c r="C73" s="61"/>
      <c r="D73" s="62"/>
      <c r="E73" s="63"/>
    </row>
    <row r="74" spans="1:5" x14ac:dyDescent="0.2">
      <c r="A74">
        <v>1</v>
      </c>
      <c r="B74" s="58" t="s">
        <v>67</v>
      </c>
      <c r="D74" s="4"/>
      <c r="E74" s="63"/>
    </row>
    <row r="75" spans="1:5" x14ac:dyDescent="0.2">
      <c r="A75">
        <v>1</v>
      </c>
      <c r="B75" s="58" t="s">
        <v>162</v>
      </c>
      <c r="D75" s="4"/>
      <c r="E75" s="63"/>
    </row>
    <row r="76" spans="1:5" x14ac:dyDescent="0.2">
      <c r="A76">
        <v>1</v>
      </c>
      <c r="B76" s="58" t="s">
        <v>68</v>
      </c>
      <c r="C76" s="61"/>
      <c r="D76" s="62"/>
      <c r="E76" s="63"/>
    </row>
    <row r="77" spans="1:5" x14ac:dyDescent="0.2">
      <c r="A77">
        <v>1</v>
      </c>
      <c r="B77" s="58" t="s">
        <v>70</v>
      </c>
      <c r="C77" s="61"/>
      <c r="D77" s="62"/>
      <c r="E77" s="63"/>
    </row>
    <row r="78" spans="1:5" x14ac:dyDescent="0.2">
      <c r="A78">
        <v>1</v>
      </c>
      <c r="B78" s="58" t="s">
        <v>71</v>
      </c>
    </row>
    <row r="79" spans="1:5" x14ac:dyDescent="0.2">
      <c r="A79" s="59" t="s">
        <v>2</v>
      </c>
      <c r="B79" s="32">
        <f>SUM(A57:A78)</f>
        <v>22</v>
      </c>
    </row>
    <row r="80" spans="1:5" x14ac:dyDescent="0.2">
      <c r="A80" s="64" t="s">
        <v>150</v>
      </c>
      <c r="B80" s="64"/>
      <c r="C80" s="64"/>
    </row>
    <row r="81" spans="1:2" x14ac:dyDescent="0.2">
      <c r="A81">
        <v>1</v>
      </c>
      <c r="B81" t="s">
        <v>53</v>
      </c>
    </row>
    <row r="82" spans="1:2" x14ac:dyDescent="0.2">
      <c r="A82">
        <v>1</v>
      </c>
      <c r="B82" t="s">
        <v>193</v>
      </c>
    </row>
    <row r="83" spans="1:2" x14ac:dyDescent="0.2">
      <c r="A83">
        <v>1</v>
      </c>
      <c r="B83" s="44" t="s">
        <v>56</v>
      </c>
    </row>
    <row r="84" spans="1:2" x14ac:dyDescent="0.2">
      <c r="A84">
        <v>1</v>
      </c>
      <c r="B84" s="44" t="s">
        <v>66</v>
      </c>
    </row>
    <row r="85" spans="1:2" x14ac:dyDescent="0.2">
      <c r="A85">
        <v>1</v>
      </c>
      <c r="B85" t="s">
        <v>127</v>
      </c>
    </row>
    <row r="86" spans="1:2" x14ac:dyDescent="0.2">
      <c r="A86">
        <v>1</v>
      </c>
      <c r="B86" s="44" t="s">
        <v>57</v>
      </c>
    </row>
    <row r="87" spans="1:2" x14ac:dyDescent="0.2">
      <c r="A87">
        <v>1</v>
      </c>
      <c r="B87" t="s">
        <v>82</v>
      </c>
    </row>
    <row r="88" spans="1:2" x14ac:dyDescent="0.2">
      <c r="A88">
        <v>1</v>
      </c>
      <c r="B88" t="s">
        <v>72</v>
      </c>
    </row>
    <row r="89" spans="1:2" x14ac:dyDescent="0.2">
      <c r="A89">
        <v>1</v>
      </c>
      <c r="B89" t="s">
        <v>129</v>
      </c>
    </row>
    <row r="90" spans="1:2" x14ac:dyDescent="0.2">
      <c r="A90">
        <v>1</v>
      </c>
      <c r="B90" t="s">
        <v>37</v>
      </c>
    </row>
    <row r="91" spans="1:2" x14ac:dyDescent="0.2">
      <c r="A91">
        <v>1</v>
      </c>
      <c r="B91" t="s">
        <v>69</v>
      </c>
    </row>
    <row r="92" spans="1:2" x14ac:dyDescent="0.2">
      <c r="A92">
        <v>1</v>
      </c>
      <c r="B92" t="s">
        <v>73</v>
      </c>
    </row>
    <row r="93" spans="1:2" x14ac:dyDescent="0.2">
      <c r="A93">
        <v>1</v>
      </c>
      <c r="B93" t="s">
        <v>52</v>
      </c>
    </row>
    <row r="94" spans="1:2" x14ac:dyDescent="0.2">
      <c r="A94">
        <v>1</v>
      </c>
      <c r="B94" s="44" t="s">
        <v>130</v>
      </c>
    </row>
    <row r="95" spans="1:2" x14ac:dyDescent="0.2">
      <c r="A95">
        <v>1</v>
      </c>
      <c r="B95" t="s">
        <v>54</v>
      </c>
    </row>
    <row r="96" spans="1:2" x14ac:dyDescent="0.2">
      <c r="A96">
        <v>1</v>
      </c>
      <c r="B96" s="44" t="s">
        <v>131</v>
      </c>
    </row>
    <row r="97" spans="1:2" x14ac:dyDescent="0.2">
      <c r="A97">
        <v>1</v>
      </c>
      <c r="B97" s="44" t="s">
        <v>58</v>
      </c>
    </row>
    <row r="98" spans="1:2" x14ac:dyDescent="0.2">
      <c r="A98">
        <v>1</v>
      </c>
      <c r="B98" t="s">
        <v>132</v>
      </c>
    </row>
    <row r="99" spans="1:2" x14ac:dyDescent="0.2">
      <c r="A99">
        <v>1</v>
      </c>
      <c r="B99" s="44" t="s">
        <v>59</v>
      </c>
    </row>
    <row r="100" spans="1:2" x14ac:dyDescent="0.2">
      <c r="A100">
        <v>1</v>
      </c>
      <c r="B100" s="44" t="s">
        <v>67</v>
      </c>
    </row>
    <row r="101" spans="1:2" x14ac:dyDescent="0.2">
      <c r="A101">
        <v>1</v>
      </c>
      <c r="B101" s="44" t="s">
        <v>162</v>
      </c>
    </row>
    <row r="102" spans="1:2" x14ac:dyDescent="0.2">
      <c r="A102">
        <v>1</v>
      </c>
      <c r="B102" s="44" t="s">
        <v>68</v>
      </c>
    </row>
    <row r="103" spans="1:2" x14ac:dyDescent="0.2">
      <c r="A103">
        <v>1</v>
      </c>
      <c r="B103" s="44" t="s">
        <v>70</v>
      </c>
    </row>
    <row r="104" spans="1:2" x14ac:dyDescent="0.2">
      <c r="A104">
        <v>1</v>
      </c>
      <c r="B104" s="44" t="s">
        <v>71</v>
      </c>
    </row>
    <row r="105" spans="1:2" x14ac:dyDescent="0.2">
      <c r="A105" s="60" t="s">
        <v>2</v>
      </c>
      <c r="B105" s="32">
        <f>SUM(A81:A104)</f>
        <v>24</v>
      </c>
    </row>
  </sheetData>
  <sheetProtection selectLockedCells="1" selectUnlockedCells="1"/>
  <sortState ref="A226:B246">
    <sortCondition ref="B226:B246"/>
  </sortState>
  <mergeCells count="4">
    <mergeCell ref="A6:XFD6"/>
    <mergeCell ref="A31:XFD31"/>
    <mergeCell ref="A56:C56"/>
    <mergeCell ref="A80:C80"/>
  </mergeCells>
  <phoneticPr fontId="4" type="noConversion"/>
  <hyperlinks>
    <hyperlink ref="B83" r:id="rId1"/>
    <hyperlink ref="B84" r:id="rId2"/>
    <hyperlink ref="B86" r:id="rId3"/>
    <hyperlink ref="B94" r:id="rId4"/>
    <hyperlink ref="B96" r:id="rId5"/>
    <hyperlink ref="B97" r:id="rId6"/>
    <hyperlink ref="B99" r:id="rId7"/>
    <hyperlink ref="B100" r:id="rId8"/>
    <hyperlink ref="B101" r:id="rId9"/>
    <hyperlink ref="B102" r:id="rId10"/>
    <hyperlink ref="B103" r:id="rId11"/>
    <hyperlink ref="B104" r:id="rId12"/>
  </hyperlinks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3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C6" sqref="C6"/>
    </sheetView>
  </sheetViews>
  <sheetFormatPr defaultColWidth="8.85546875" defaultRowHeight="12.75" x14ac:dyDescent="0.2"/>
  <cols>
    <col min="1" max="1" width="11.140625" customWidth="1"/>
    <col min="2" max="2" width="34.42578125" bestFit="1" customWidth="1"/>
    <col min="3" max="3" width="22.42578125" customWidth="1"/>
    <col min="4" max="4" width="16.42578125" customWidth="1"/>
    <col min="5" max="5" width="33.7109375" customWidth="1"/>
  </cols>
  <sheetData>
    <row r="1" spans="1:5" x14ac:dyDescent="0.2">
      <c r="A1" s="42" t="s">
        <v>30</v>
      </c>
      <c r="B1" s="42" t="s">
        <v>34</v>
      </c>
      <c r="C1" s="43" t="s">
        <v>31</v>
      </c>
      <c r="D1" s="43" t="s">
        <v>32</v>
      </c>
      <c r="E1" s="42" t="s">
        <v>33</v>
      </c>
    </row>
    <row r="2" spans="1:5" x14ac:dyDescent="0.2">
      <c r="A2" t="str">
        <f>'Dissemination Metrics'!A32</f>
        <v>4.3.8</v>
      </c>
      <c r="B2" t="str">
        <f>'Dissemination Metrics'!B32</f>
        <v>KE sections of GridPP website updated</v>
      </c>
      <c r="C2" s="55" t="str">
        <f>'Dissemination Metrics'!B33</f>
        <v>31st Dec 2016</v>
      </c>
      <c r="D2" s="56"/>
    </row>
    <row r="3" spans="1:5" x14ac:dyDescent="0.2">
      <c r="A3" t="str">
        <f>'Dissemination Metrics'!A36</f>
        <v>4.3.9</v>
      </c>
      <c r="B3" t="str">
        <f>'Dissemination Metrics'!B36</f>
        <v>KE sections of GridPP website updated</v>
      </c>
      <c r="C3" s="55" t="str">
        <f>'Dissemination Metrics'!B37</f>
        <v>31st Dec 2017</v>
      </c>
    </row>
    <row r="4" spans="1:5" x14ac:dyDescent="0.2">
      <c r="A4" t="str">
        <f>'Dissemination Metrics'!A40</f>
        <v>4.3.10</v>
      </c>
      <c r="B4" t="str">
        <f>'Dissemination Metrics'!B40</f>
        <v>KE sections of GridPP website updated</v>
      </c>
      <c r="C4" s="55" t="str">
        <f>'Dissemination Metrics'!B41</f>
        <v>31st Dec 2018</v>
      </c>
      <c r="D4" s="42"/>
      <c r="E4" s="42"/>
    </row>
    <row r="5" spans="1:5" x14ac:dyDescent="0.2">
      <c r="A5" t="str">
        <f>'Dissemination Metrics'!A44</f>
        <v>4.3.11</v>
      </c>
      <c r="B5" t="str">
        <f>'Dissemination Metrics'!B44</f>
        <v>KE sections of GridPP website updated</v>
      </c>
      <c r="C5" s="55" t="str">
        <f>'Dissemination Metrics'!B45</f>
        <v>31st Dec 2019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1"/>
  <sheetViews>
    <sheetView workbookViewId="0">
      <selection activeCell="L45" sqref="L45"/>
    </sheetView>
  </sheetViews>
  <sheetFormatPr defaultColWidth="8.85546875" defaultRowHeight="12.75" x14ac:dyDescent="0.2"/>
  <sheetData>
    <row r="2" spans="2:13" ht="13.5" thickBot="1" x14ac:dyDescent="0.25">
      <c r="B2" s="4" t="s">
        <v>40</v>
      </c>
    </row>
    <row r="3" spans="2:13" ht="13.5" thickBot="1" x14ac:dyDescent="0.25">
      <c r="B3" s="67" t="s">
        <v>41</v>
      </c>
      <c r="C3" s="68"/>
      <c r="D3" s="68"/>
      <c r="E3" s="68"/>
      <c r="F3" s="68"/>
      <c r="G3" s="69" t="s">
        <v>42</v>
      </c>
      <c r="H3" s="70"/>
      <c r="I3" s="69" t="s">
        <v>43</v>
      </c>
      <c r="J3" s="68"/>
      <c r="K3" s="68"/>
      <c r="L3" s="68"/>
      <c r="M3" s="71"/>
    </row>
    <row r="4" spans="2:13" x14ac:dyDescent="0.2">
      <c r="B4" s="72"/>
      <c r="C4" s="73"/>
      <c r="D4" s="73"/>
      <c r="E4" s="73"/>
      <c r="F4" s="74"/>
      <c r="G4" s="75"/>
      <c r="H4" s="76"/>
      <c r="I4" s="77"/>
      <c r="J4" s="78"/>
      <c r="K4" s="78"/>
      <c r="L4" s="78"/>
      <c r="M4" s="79"/>
    </row>
    <row r="5" spans="2:13" ht="13.5" thickBot="1" x14ac:dyDescent="0.25">
      <c r="B5" s="80"/>
      <c r="C5" s="81"/>
      <c r="D5" s="81"/>
      <c r="E5" s="81"/>
      <c r="F5" s="81"/>
      <c r="G5" s="82"/>
      <c r="H5" s="76"/>
      <c r="I5" s="77"/>
      <c r="J5" s="78"/>
      <c r="K5" s="78"/>
      <c r="L5" s="78"/>
      <c r="M5" s="79"/>
    </row>
    <row r="6" spans="2:13" ht="13.5" thickBot="1" x14ac:dyDescent="0.25">
      <c r="B6" s="67" t="s">
        <v>44</v>
      </c>
      <c r="C6" s="68"/>
      <c r="D6" s="68"/>
      <c r="E6" s="68"/>
      <c r="F6" s="68"/>
      <c r="G6" s="69" t="s">
        <v>42</v>
      </c>
      <c r="H6" s="70"/>
      <c r="I6" s="69" t="s">
        <v>43</v>
      </c>
      <c r="J6" s="68"/>
      <c r="K6" s="68"/>
      <c r="L6" s="68"/>
      <c r="M6" s="71"/>
    </row>
    <row r="7" spans="2:13" x14ac:dyDescent="0.2">
      <c r="B7" s="83"/>
      <c r="C7" s="78"/>
      <c r="D7" s="78"/>
      <c r="E7" s="78"/>
      <c r="F7" s="78"/>
      <c r="G7" s="84"/>
      <c r="H7" s="78"/>
      <c r="I7" s="85"/>
      <c r="J7" s="86"/>
      <c r="K7" s="86"/>
      <c r="L7" s="86"/>
      <c r="M7" s="87"/>
    </row>
    <row r="8" spans="2:13" ht="13.5" thickBot="1" x14ac:dyDescent="0.25">
      <c r="B8" s="88"/>
      <c r="C8" s="89"/>
      <c r="D8" s="89"/>
      <c r="E8" s="89"/>
      <c r="F8" s="89"/>
      <c r="G8" s="90"/>
      <c r="H8" s="89"/>
      <c r="I8" s="89"/>
      <c r="J8" s="89"/>
      <c r="K8" s="89"/>
      <c r="L8" s="89"/>
      <c r="M8" s="91"/>
    </row>
    <row r="9" spans="2:13" ht="13.5" thickBot="1" x14ac:dyDescent="0.25">
      <c r="B9" s="67" t="s">
        <v>45</v>
      </c>
      <c r="C9" s="68"/>
      <c r="D9" s="68"/>
      <c r="E9" s="68"/>
      <c r="F9" s="68"/>
      <c r="G9" s="69" t="s">
        <v>42</v>
      </c>
      <c r="H9" s="70"/>
      <c r="I9" s="69" t="s">
        <v>43</v>
      </c>
      <c r="J9" s="68"/>
      <c r="K9" s="68"/>
      <c r="L9" s="68"/>
      <c r="M9" s="71"/>
    </row>
    <row r="10" spans="2:13" x14ac:dyDescent="0.2">
      <c r="B10" s="83"/>
      <c r="C10" s="78"/>
      <c r="D10" s="78"/>
      <c r="E10" s="78"/>
      <c r="F10" s="78"/>
      <c r="G10" s="84"/>
      <c r="H10" s="78"/>
      <c r="I10" s="85"/>
      <c r="J10" s="86"/>
      <c r="K10" s="86"/>
      <c r="L10" s="86"/>
      <c r="M10" s="87"/>
    </row>
    <row r="11" spans="2:13" ht="13.5" thickBot="1" x14ac:dyDescent="0.25">
      <c r="B11" s="88"/>
      <c r="C11" s="89"/>
      <c r="D11" s="89"/>
      <c r="E11" s="89"/>
      <c r="F11" s="89"/>
      <c r="G11" s="90"/>
      <c r="H11" s="89"/>
      <c r="I11" s="89"/>
      <c r="J11" s="89"/>
      <c r="K11" s="89"/>
      <c r="L11" s="89"/>
      <c r="M11" s="91"/>
    </row>
    <row r="12" spans="2:13" ht="13.5" thickBot="1" x14ac:dyDescent="0.25">
      <c r="B12" s="67" t="s">
        <v>46</v>
      </c>
      <c r="C12" s="68"/>
      <c r="D12" s="68"/>
      <c r="E12" s="68"/>
      <c r="F12" s="68"/>
      <c r="G12" s="69" t="s">
        <v>42</v>
      </c>
      <c r="H12" s="70"/>
      <c r="I12" s="69" t="s">
        <v>43</v>
      </c>
      <c r="J12" s="68"/>
      <c r="K12" s="68"/>
      <c r="L12" s="68"/>
      <c r="M12" s="71"/>
    </row>
    <row r="13" spans="2:13" x14ac:dyDescent="0.2">
      <c r="B13" s="83"/>
      <c r="C13" s="78"/>
      <c r="D13" s="78"/>
      <c r="E13" s="78"/>
      <c r="F13" s="78"/>
      <c r="G13" s="84"/>
      <c r="H13" s="78"/>
      <c r="I13" s="85"/>
      <c r="J13" s="86"/>
      <c r="K13" s="86"/>
      <c r="L13" s="86"/>
      <c r="M13" s="87"/>
    </row>
    <row r="14" spans="2:13" ht="13.5" thickBot="1" x14ac:dyDescent="0.25">
      <c r="B14" s="88"/>
      <c r="C14" s="89"/>
      <c r="D14" s="89"/>
      <c r="E14" s="89"/>
      <c r="F14" s="89"/>
      <c r="G14" s="90"/>
      <c r="H14" s="89"/>
      <c r="I14" s="89"/>
      <c r="J14" s="89"/>
      <c r="K14" s="89"/>
      <c r="L14" s="89"/>
      <c r="M14" s="91"/>
    </row>
    <row r="15" spans="2:13" ht="13.5" thickBot="1" x14ac:dyDescent="0.25">
      <c r="B15" s="67" t="s">
        <v>47</v>
      </c>
      <c r="C15" s="68"/>
      <c r="D15" s="68"/>
      <c r="E15" s="68"/>
      <c r="F15" s="68"/>
      <c r="G15" s="69" t="s">
        <v>42</v>
      </c>
      <c r="H15" s="70"/>
      <c r="I15" s="69" t="s">
        <v>43</v>
      </c>
      <c r="J15" s="68"/>
      <c r="K15" s="68"/>
      <c r="L15" s="68"/>
      <c r="M15" s="71"/>
    </row>
    <row r="16" spans="2:13" x14ac:dyDescent="0.2">
      <c r="B16" s="83"/>
      <c r="C16" s="78"/>
      <c r="D16" s="78"/>
      <c r="E16" s="78"/>
      <c r="F16" s="78"/>
      <c r="G16" s="84"/>
      <c r="H16" s="78"/>
      <c r="I16" s="92"/>
      <c r="J16" s="93"/>
      <c r="K16" s="93"/>
      <c r="L16" s="93"/>
      <c r="M16" s="94"/>
    </row>
    <row r="17" spans="2:13" x14ac:dyDescent="0.2">
      <c r="B17" s="96"/>
      <c r="C17" s="97"/>
      <c r="D17" s="97"/>
      <c r="E17" s="97"/>
      <c r="F17" s="98"/>
      <c r="G17" s="99"/>
      <c r="H17" s="100"/>
      <c r="I17" s="92"/>
      <c r="J17" s="93"/>
      <c r="K17" s="93"/>
      <c r="L17" s="93"/>
      <c r="M17" s="94"/>
    </row>
    <row r="18" spans="2:13" x14ac:dyDescent="0.2">
      <c r="B18" s="96"/>
      <c r="C18" s="97"/>
      <c r="D18" s="97"/>
      <c r="E18" s="97"/>
      <c r="F18" s="98"/>
      <c r="G18" s="99"/>
      <c r="H18" s="100"/>
      <c r="I18" s="92"/>
      <c r="J18" s="93"/>
      <c r="K18" s="93"/>
      <c r="L18" s="93"/>
      <c r="M18" s="94"/>
    </row>
    <row r="19" spans="2:13" ht="13.5" thickBot="1" x14ac:dyDescent="0.25">
      <c r="B19" s="95"/>
      <c r="C19" s="89"/>
      <c r="D19" s="89"/>
      <c r="E19" s="89"/>
      <c r="F19" s="89"/>
      <c r="G19" s="90"/>
      <c r="H19" s="89"/>
      <c r="I19" s="89"/>
      <c r="J19" s="89"/>
      <c r="K19" s="89"/>
      <c r="L19" s="89"/>
      <c r="M19" s="91"/>
    </row>
    <row r="20" spans="2:13" ht="13.5" thickBot="1" x14ac:dyDescent="0.25">
      <c r="B20" s="67" t="s">
        <v>48</v>
      </c>
      <c r="C20" s="68"/>
      <c r="D20" s="68"/>
      <c r="E20" s="68"/>
      <c r="F20" s="68"/>
      <c r="G20" s="69" t="s">
        <v>42</v>
      </c>
      <c r="H20" s="70"/>
      <c r="I20" s="69" t="s">
        <v>43</v>
      </c>
      <c r="J20" s="68"/>
      <c r="K20" s="68"/>
      <c r="L20" s="68"/>
      <c r="M20" s="71"/>
    </row>
    <row r="21" spans="2:13" x14ac:dyDescent="0.2">
      <c r="B21" s="83"/>
      <c r="C21" s="78"/>
      <c r="D21" s="78"/>
      <c r="E21" s="78"/>
      <c r="F21" s="78"/>
      <c r="G21" s="84"/>
      <c r="H21" s="78"/>
      <c r="I21" s="85"/>
      <c r="J21" s="86"/>
      <c r="K21" s="86"/>
      <c r="L21" s="86"/>
      <c r="M21" s="87"/>
    </row>
    <row r="22" spans="2:13" ht="13.5" thickBot="1" x14ac:dyDescent="0.25">
      <c r="B22" s="88"/>
      <c r="C22" s="89"/>
      <c r="D22" s="89"/>
      <c r="E22" s="89"/>
      <c r="F22" s="89"/>
      <c r="G22" s="90"/>
      <c r="H22" s="89"/>
      <c r="I22" s="89"/>
      <c r="J22" s="89"/>
      <c r="K22" s="89"/>
      <c r="L22" s="89"/>
      <c r="M22" s="91"/>
    </row>
    <row r="23" spans="2:13" ht="13.5" thickBot="1" x14ac:dyDescent="0.25">
      <c r="B23" s="67" t="s">
        <v>49</v>
      </c>
      <c r="C23" s="68"/>
      <c r="D23" s="68"/>
      <c r="E23" s="68"/>
      <c r="F23" s="68"/>
      <c r="G23" s="69" t="s">
        <v>42</v>
      </c>
      <c r="H23" s="70"/>
      <c r="I23" s="69" t="s">
        <v>43</v>
      </c>
      <c r="J23" s="68"/>
      <c r="K23" s="68"/>
      <c r="L23" s="68"/>
      <c r="M23" s="71"/>
    </row>
    <row r="24" spans="2:13" x14ac:dyDescent="0.2">
      <c r="B24" s="83"/>
      <c r="C24" s="78"/>
      <c r="D24" s="78"/>
      <c r="E24" s="78"/>
      <c r="F24" s="78"/>
      <c r="G24" s="84"/>
      <c r="H24" s="78"/>
      <c r="I24" s="85"/>
      <c r="J24" s="86"/>
      <c r="K24" s="86"/>
      <c r="L24" s="86"/>
      <c r="M24" s="87"/>
    </row>
    <row r="25" spans="2:13" ht="13.5" thickBot="1" x14ac:dyDescent="0.25">
      <c r="B25" s="88"/>
      <c r="C25" s="89"/>
      <c r="D25" s="89"/>
      <c r="E25" s="89"/>
      <c r="F25" s="89"/>
      <c r="G25" s="90"/>
      <c r="H25" s="89"/>
      <c r="I25" s="89"/>
      <c r="J25" s="89"/>
      <c r="K25" s="89"/>
      <c r="L25" s="89"/>
      <c r="M25" s="91"/>
    </row>
    <row r="26" spans="2:13" ht="13.5" thickBot="1" x14ac:dyDescent="0.25">
      <c r="B26" s="67" t="s">
        <v>50</v>
      </c>
      <c r="C26" s="68"/>
      <c r="D26" s="68"/>
      <c r="E26" s="68"/>
      <c r="F26" s="68"/>
      <c r="G26" s="69" t="s">
        <v>42</v>
      </c>
      <c r="H26" s="70"/>
      <c r="I26" s="69" t="s">
        <v>43</v>
      </c>
      <c r="J26" s="68"/>
      <c r="K26" s="68"/>
      <c r="L26" s="68"/>
      <c r="M26" s="71"/>
    </row>
    <row r="27" spans="2:13" x14ac:dyDescent="0.2">
      <c r="B27" s="83"/>
      <c r="C27" s="78"/>
      <c r="D27" s="78"/>
      <c r="E27" s="78"/>
      <c r="F27" s="78"/>
      <c r="G27" s="84"/>
      <c r="H27" s="78"/>
      <c r="I27" s="85"/>
      <c r="J27" s="86"/>
      <c r="K27" s="86"/>
      <c r="L27" s="86"/>
      <c r="M27" s="87"/>
    </row>
    <row r="28" spans="2:13" ht="13.5" thickBot="1" x14ac:dyDescent="0.25">
      <c r="B28" s="88"/>
      <c r="C28" s="89"/>
      <c r="D28" s="89"/>
      <c r="E28" s="89"/>
      <c r="F28" s="89"/>
      <c r="G28" s="90"/>
      <c r="H28" s="89"/>
      <c r="I28" s="89"/>
      <c r="J28" s="89"/>
      <c r="K28" s="89"/>
      <c r="L28" s="89"/>
      <c r="M28" s="91"/>
    </row>
    <row r="29" spans="2:13" ht="13.5" thickBot="1" x14ac:dyDescent="0.25">
      <c r="B29" s="67" t="s">
        <v>51</v>
      </c>
      <c r="C29" s="68"/>
      <c r="D29" s="68"/>
      <c r="E29" s="68"/>
      <c r="F29" s="68"/>
      <c r="G29" s="69" t="s">
        <v>42</v>
      </c>
      <c r="H29" s="70"/>
      <c r="I29" s="69" t="s">
        <v>43</v>
      </c>
      <c r="J29" s="68"/>
      <c r="K29" s="68"/>
      <c r="L29" s="68"/>
      <c r="M29" s="71"/>
    </row>
    <row r="30" spans="2:13" x14ac:dyDescent="0.2">
      <c r="B30" s="83"/>
      <c r="C30" s="78"/>
      <c r="D30" s="78"/>
      <c r="E30" s="78"/>
      <c r="F30" s="78"/>
      <c r="G30" s="84"/>
      <c r="H30" s="78"/>
      <c r="I30" s="85"/>
      <c r="J30" s="86"/>
      <c r="K30" s="86"/>
      <c r="L30" s="86"/>
      <c r="M30" s="87"/>
    </row>
    <row r="31" spans="2:13" ht="13.5" thickBot="1" x14ac:dyDescent="0.25">
      <c r="B31" s="88"/>
      <c r="C31" s="89"/>
      <c r="D31" s="89"/>
      <c r="E31" s="89"/>
      <c r="F31" s="89"/>
      <c r="G31" s="90"/>
      <c r="H31" s="89"/>
      <c r="I31" s="89"/>
      <c r="J31" s="89"/>
      <c r="K31" s="89"/>
      <c r="L31" s="89"/>
      <c r="M31" s="91"/>
    </row>
  </sheetData>
  <mergeCells count="87">
    <mergeCell ref="B17:F17"/>
    <mergeCell ref="G17:H17"/>
    <mergeCell ref="I17:M17"/>
    <mergeCell ref="B18:F18"/>
    <mergeCell ref="G18:H18"/>
    <mergeCell ref="I18:M18"/>
    <mergeCell ref="B31:F31"/>
    <mergeCell ref="G31:H31"/>
    <mergeCell ref="I31:M31"/>
    <mergeCell ref="B29:F29"/>
    <mergeCell ref="G29:H29"/>
    <mergeCell ref="I29:M29"/>
    <mergeCell ref="B30:F30"/>
    <mergeCell ref="G30:H30"/>
    <mergeCell ref="I30:M30"/>
    <mergeCell ref="B27:F27"/>
    <mergeCell ref="G27:H27"/>
    <mergeCell ref="I27:M27"/>
    <mergeCell ref="B28:F28"/>
    <mergeCell ref="G28:H28"/>
    <mergeCell ref="I28:M28"/>
    <mergeCell ref="B25:F25"/>
    <mergeCell ref="G25:H25"/>
    <mergeCell ref="I25:M25"/>
    <mergeCell ref="B26:F26"/>
    <mergeCell ref="G26:H26"/>
    <mergeCell ref="I26:M26"/>
    <mergeCell ref="B23:F23"/>
    <mergeCell ref="G23:H23"/>
    <mergeCell ref="I23:M23"/>
    <mergeCell ref="B24:F24"/>
    <mergeCell ref="G24:H24"/>
    <mergeCell ref="I24:M24"/>
    <mergeCell ref="B21:F21"/>
    <mergeCell ref="G21:H21"/>
    <mergeCell ref="I21:M21"/>
    <mergeCell ref="B22:F22"/>
    <mergeCell ref="G22:H22"/>
    <mergeCell ref="I22:M22"/>
    <mergeCell ref="B19:F19"/>
    <mergeCell ref="G19:H19"/>
    <mergeCell ref="I19:M19"/>
    <mergeCell ref="B20:F20"/>
    <mergeCell ref="G20:H20"/>
    <mergeCell ref="I20:M20"/>
    <mergeCell ref="B15:F15"/>
    <mergeCell ref="G15:H15"/>
    <mergeCell ref="I15:M15"/>
    <mergeCell ref="B16:F16"/>
    <mergeCell ref="G16:H16"/>
    <mergeCell ref="I16:M16"/>
    <mergeCell ref="B13:F13"/>
    <mergeCell ref="G13:H13"/>
    <mergeCell ref="I13:M13"/>
    <mergeCell ref="B14:F14"/>
    <mergeCell ref="G14:H14"/>
    <mergeCell ref="I14:M14"/>
    <mergeCell ref="B11:F11"/>
    <mergeCell ref="G11:H11"/>
    <mergeCell ref="I11:M11"/>
    <mergeCell ref="B12:F12"/>
    <mergeCell ref="G12:H12"/>
    <mergeCell ref="I12:M12"/>
    <mergeCell ref="B9:F9"/>
    <mergeCell ref="G9:H9"/>
    <mergeCell ref="I9:M9"/>
    <mergeCell ref="B10:F10"/>
    <mergeCell ref="G10:H10"/>
    <mergeCell ref="I10:M10"/>
    <mergeCell ref="B7:F7"/>
    <mergeCell ref="G7:H7"/>
    <mergeCell ref="I7:M7"/>
    <mergeCell ref="B8:F8"/>
    <mergeCell ref="G8:H8"/>
    <mergeCell ref="I8:M8"/>
    <mergeCell ref="B5:F5"/>
    <mergeCell ref="G5:H5"/>
    <mergeCell ref="I5:M5"/>
    <mergeCell ref="B6:F6"/>
    <mergeCell ref="G6:H6"/>
    <mergeCell ref="I6:M6"/>
    <mergeCell ref="B3:F3"/>
    <mergeCell ref="G3:H3"/>
    <mergeCell ref="I3:M3"/>
    <mergeCell ref="B4:F4"/>
    <mergeCell ref="G4:H4"/>
    <mergeCell ref="I4:M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Dissemination Metrics</vt:lpstr>
      <vt:lpstr>4.3.1</vt:lpstr>
      <vt:lpstr>4.3.2</vt:lpstr>
      <vt:lpstr>4.3.3</vt:lpstr>
      <vt:lpstr>4.3.4</vt:lpstr>
      <vt:lpstr>4.3.5</vt:lpstr>
      <vt:lpstr>4.3.6</vt:lpstr>
      <vt:lpstr>4.3.7</vt:lpstr>
      <vt:lpstr>Milestones</vt:lpstr>
      <vt:lpstr>EVAL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Gronbech</dc:creator>
  <cp:keywords>GridPP</cp:keywords>
  <cp:lastModifiedBy>gronbech</cp:lastModifiedBy>
  <dcterms:created xsi:type="dcterms:W3CDTF">2011-01-16T21:28:01Z</dcterms:created>
  <dcterms:modified xsi:type="dcterms:W3CDTF">2017-05-23T13:07:14Z</dcterms:modified>
</cp:coreProperties>
</file>